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000" windowHeight="6984" tabRatio="937" activeTab="0"/>
  </bookViews>
  <sheets>
    <sheet name="Summary" sheetId="1" r:id="rId1"/>
    <sheet name="Sec. II A-E Exp Detail" sheetId="2" r:id="rId2"/>
    <sheet name="Sec. II F&amp;G Exp. Detail" sheetId="3" r:id="rId3"/>
    <sheet name="Fall Conf. Detail" sheetId="4" r:id="rId4"/>
    <sheet name="Spring Conf. Detail" sheetId="5" r:id="rId5"/>
    <sheet name="(7)Narrative" sheetId="6" r:id="rId6"/>
    <sheet name="(8)Certification" sheetId="7" r:id="rId7"/>
  </sheets>
  <externalReferences>
    <externalReference r:id="rId10"/>
  </externalReferences>
  <definedNames>
    <definedName name="AS2DocOpenMode" hidden="1">"AS2DocumentEdit"</definedName>
    <definedName name="_xlnm.Print_Area" localSheetId="3">'Fall Conf. Detail'!$A$1:$Q$35</definedName>
    <definedName name="_xlnm.Print_Area" localSheetId="1">'Sec. II A-E Exp Detail'!$A$1:$N$54</definedName>
    <definedName name="_xlnm.Print_Area" localSheetId="4">'Spring Conf. Detail'!$A$1:$Q$35</definedName>
    <definedName name="_xlnm.Print_Area" localSheetId="0">'Summary'!$A$1:$R$46</definedName>
  </definedNames>
  <calcPr fullCalcOnLoad="1"/>
</workbook>
</file>

<file path=xl/sharedStrings.xml><?xml version="1.0" encoding="utf-8"?>
<sst xmlns="http://schemas.openxmlformats.org/spreadsheetml/2006/main" count="340" uniqueCount="182">
  <si>
    <t>Total Other Income</t>
  </si>
  <si>
    <t>TOTAL EXPENSES</t>
  </si>
  <si>
    <t>a.  District Governor</t>
  </si>
  <si>
    <t>member registrations</t>
  </si>
  <si>
    <t>spouse / guest registrations</t>
  </si>
  <si>
    <t>late registrations</t>
  </si>
  <si>
    <t>luncheon tickets</t>
  </si>
  <si>
    <t>banquet tickets</t>
  </si>
  <si>
    <t>Supplies purchased from TI</t>
  </si>
  <si>
    <t>Programs and printing</t>
  </si>
  <si>
    <t>Audiovisual equipment</t>
  </si>
  <si>
    <t>Hotel / meeting room expenses</t>
  </si>
  <si>
    <t>Awards, Certificates, etc.</t>
  </si>
  <si>
    <t>Postage</t>
  </si>
  <si>
    <t>FUNDS AVAILABLE</t>
  </si>
  <si>
    <t>I.</t>
  </si>
  <si>
    <t>II.</t>
  </si>
  <si>
    <t>III.</t>
  </si>
  <si>
    <t xml:space="preserve">A.  </t>
  </si>
  <si>
    <t>1.</t>
  </si>
  <si>
    <t>2.</t>
  </si>
  <si>
    <t>A.</t>
  </si>
  <si>
    <t>Communications and Public Relations</t>
  </si>
  <si>
    <t>B.</t>
  </si>
  <si>
    <t>District Newsletter</t>
  </si>
  <si>
    <t xml:space="preserve">VII.  DISTRICT CONFERENCE INCOME </t>
  </si>
  <si>
    <t>3.</t>
  </si>
  <si>
    <t>4.</t>
  </si>
  <si>
    <t>5.</t>
  </si>
  <si>
    <t>6.</t>
  </si>
  <si>
    <t>7.</t>
  </si>
  <si>
    <t>8.</t>
  </si>
  <si>
    <t>9.</t>
  </si>
  <si>
    <t>C.</t>
  </si>
  <si>
    <t>D.</t>
  </si>
  <si>
    <t>E.</t>
  </si>
  <si>
    <t>F.</t>
  </si>
  <si>
    <t>Travel</t>
  </si>
  <si>
    <t>Intra-District Travel</t>
  </si>
  <si>
    <t>Regional Conference</t>
  </si>
  <si>
    <t>International Convention</t>
  </si>
  <si>
    <t>G.</t>
  </si>
  <si>
    <t>Fall Conference Income</t>
  </si>
  <si>
    <t>Fall Conference Expenses</t>
  </si>
  <si>
    <t>Spring Conference Income</t>
  </si>
  <si>
    <t>INSTRUCTIONS:</t>
  </si>
  <si>
    <t>Print out Certification Sheet.</t>
  </si>
  <si>
    <t>TOASTMASTERS INTERNATIONAL, INC.</t>
  </si>
  <si>
    <t>VI.  DETAIL OF EXPENSES:</t>
  </si>
  <si>
    <t>VI.  DETAIL OF EXPENSES (con't):</t>
  </si>
  <si>
    <t>INPUT POSITIVE NUMBER</t>
  </si>
  <si>
    <t>District Governor</t>
  </si>
  <si>
    <t>Date</t>
  </si>
  <si>
    <t>District Treasurer</t>
  </si>
  <si>
    <t>Funds Available (Section I)</t>
  </si>
  <si>
    <t>Communications and Public Relations (Section II, B)</t>
  </si>
  <si>
    <t>Travel (Section II, F)</t>
  </si>
  <si>
    <t>Other (Section II, G)</t>
  </si>
  <si>
    <t>B.  Communications and Public Relations (from Page 2)</t>
  </si>
  <si>
    <t>MONTH ACTUAL (1)</t>
  </si>
  <si>
    <t>BUDGET (3)</t>
  </si>
  <si>
    <t>OTHER INCOME (List specific sources):</t>
  </si>
  <si>
    <t>BALANCE IN DISTRICT RESERVE ACCOUNT AT WHQ:</t>
  </si>
  <si>
    <t>BALANCE IN LOCAL BANK ACCOUNTS:</t>
  </si>
  <si>
    <t>TOTAL FUNDS AVAILABLE</t>
  </si>
  <si>
    <t>EXCESS OF FUNDS AVAILABLE OVER EXPENSES</t>
  </si>
  <si>
    <t>(Totals Section I minus Totals Section II)</t>
  </si>
  <si>
    <t>Y-T-D ACTUAL (2)</t>
  </si>
  <si>
    <t>TOASTMASTERS INTERNATIONAL</t>
  </si>
  <si>
    <t>(Adds lines in I.A, I.B, I.C and I.D for Columns 1, 2, and 3.)</t>
  </si>
  <si>
    <t>N/A</t>
  </si>
  <si>
    <t>EXPENSES:</t>
  </si>
  <si>
    <t xml:space="preserve"> </t>
  </si>
  <si>
    <r>
      <t>TOTAL</t>
    </r>
    <r>
      <rPr>
        <sz val="10"/>
        <rFont val="Arial"/>
        <family val="2"/>
      </rPr>
      <t xml:space="preserve"> (Goes to Page 1, Section II. G)</t>
    </r>
  </si>
  <si>
    <t>Following is a brief description/explanation of the estimated funds available and estimated expenses:  (This sheet is not protected.  Users may adjust the white area as necessary).</t>
  </si>
  <si>
    <t>We, the undersigned, certifiy that this report reflects the financial operations for the period shown above.</t>
  </si>
  <si>
    <t>Sign and date in the white boxed cells.</t>
  </si>
  <si>
    <t>Send the original to the District Governor for signature.</t>
  </si>
  <si>
    <t>Send a copy to the Lt. Governor.</t>
  </si>
  <si>
    <t>A Treasurer's Report must be provided to the District Governor and Lt. Governor within 45 days of month-end, beginning with the July 2004 period.  Treasurer's Reports for the period ending September 30, 2004 and for the period ending March 31, 2005 must be received at World Headquarters within 45 days of these periods.  Toastmasters International policy also requires that a Treasurer's Report be presented at every District Executive Committee and District Council meeting.</t>
  </si>
  <si>
    <t xml:space="preserve">at  </t>
  </si>
  <si>
    <t>Page 1 of 7</t>
  </si>
  <si>
    <t>Page 2 of 7</t>
  </si>
  <si>
    <t>speech contest</t>
  </si>
  <si>
    <t>other revenue - raffle</t>
  </si>
  <si>
    <t>Meal Expense</t>
  </si>
  <si>
    <t>Other Supplies</t>
  </si>
  <si>
    <t>TOTAL</t>
  </si>
  <si>
    <t>Other</t>
  </si>
  <si>
    <t>NET FALL CONFERENCE INCOME (LOSS) (B-A)</t>
  </si>
  <si>
    <t>Page 5 of 7</t>
  </si>
  <si>
    <t>Page 6 of 7</t>
  </si>
  <si>
    <t>3.  Other:</t>
  </si>
  <si>
    <t>A.  Marketing (from Page 2)</t>
  </si>
  <si>
    <t>Marketing</t>
  </si>
  <si>
    <t>Building New Clubs</t>
  </si>
  <si>
    <t>Membership Growth</t>
  </si>
  <si>
    <t>Club Coaches</t>
  </si>
  <si>
    <t>Rebuilding</t>
  </si>
  <si>
    <t>Recognition</t>
  </si>
  <si>
    <t>(Goes to Page 1, Sec D. 1.)</t>
  </si>
  <si>
    <t>(Goes to Page 1, Sec D. 2.)</t>
  </si>
  <si>
    <t xml:space="preserve">TOTAL </t>
  </si>
  <si>
    <t>Web Page</t>
  </si>
  <si>
    <t>Directory</t>
  </si>
  <si>
    <t>Marketing (Goes to Page 1, Sec II. A)</t>
  </si>
  <si>
    <t>Education and Training</t>
  </si>
  <si>
    <t>Distinguished Clubs</t>
  </si>
  <si>
    <t>Training Club Officers</t>
  </si>
  <si>
    <t>Training Division and Area Governors</t>
  </si>
  <si>
    <t>Distinguished Areas and Divisions</t>
  </si>
  <si>
    <t>Education and Training (Goes to page 1, Sec II. C.)</t>
  </si>
  <si>
    <t>C.  Education and  Training (from Page 2)</t>
  </si>
  <si>
    <t>F.  Travel (from Page 3)</t>
  </si>
  <si>
    <t>G.  Other (from Page 3)</t>
  </si>
  <si>
    <t>Speech Contests</t>
  </si>
  <si>
    <t>Awards and Certificates</t>
  </si>
  <si>
    <t>Communications &amp; Public Relations (Goes to page 1, Sec II. B.)</t>
  </si>
  <si>
    <t>Speech Contests (Goes to page 1, Sec II. D.)</t>
  </si>
  <si>
    <t>Administration</t>
  </si>
  <si>
    <t>Stationary</t>
  </si>
  <si>
    <t>Phone</t>
  </si>
  <si>
    <t>Website</t>
  </si>
  <si>
    <t>Administration (Goes to page 1, Sec II. E.)</t>
  </si>
  <si>
    <t>Page 3 of 7</t>
  </si>
  <si>
    <t>a.  District Governor/Lt. Governor</t>
  </si>
  <si>
    <t>b.  Division Governors</t>
  </si>
  <si>
    <t>c.  Area Governors</t>
  </si>
  <si>
    <t>Sub-total Travel within District</t>
  </si>
  <si>
    <t>Mid Year Training (DG &amp; LGS)</t>
  </si>
  <si>
    <t>a.  Transportation</t>
  </si>
  <si>
    <t>b.  Accommodation/Registration</t>
  </si>
  <si>
    <t>Sub-total Mid Year Training</t>
  </si>
  <si>
    <t>a.  District Governor Elect</t>
  </si>
  <si>
    <t>b.  Lt. Governor-Elect</t>
  </si>
  <si>
    <t>c.  Current District Governor</t>
  </si>
  <si>
    <t>d.  District Treasurer</t>
  </si>
  <si>
    <t>e.  District Public Relations Officer</t>
  </si>
  <si>
    <t>e.  Reimbursement from WHQ</t>
  </si>
  <si>
    <t>Transportation/Registration/Accommodation</t>
  </si>
  <si>
    <t>f.  Reimbursement from WHQ</t>
  </si>
  <si>
    <t>Net Regional Conference Expense</t>
  </si>
  <si>
    <t>b.  Lt. Governor Education &amp; Training</t>
  </si>
  <si>
    <t>c.  Lt Governor Marketing</t>
  </si>
  <si>
    <t>d.  Immediate Past District Governor</t>
  </si>
  <si>
    <t>Net International Convention Expense</t>
  </si>
  <si>
    <t>Travel Expense (Goes to Page 1, Section II. F)</t>
  </si>
  <si>
    <t>a.  Equipment Purchase</t>
  </si>
  <si>
    <t>b.  Miscellaneous</t>
  </si>
  <si>
    <t>Marketing (Section II, A)</t>
  </si>
  <si>
    <t>Education and  Training (Section II, C)</t>
  </si>
  <si>
    <t>Speech Contests (Section II, D)</t>
  </si>
  <si>
    <t>D.  Speech Contests (from Page 2)</t>
  </si>
  <si>
    <t>E.  Administration (from Page 2)</t>
  </si>
  <si>
    <t>Page 4 of 7</t>
  </si>
  <si>
    <t>Administration (Section II, E)</t>
  </si>
  <si>
    <t>Page 7 of 7</t>
  </si>
  <si>
    <t>4.  Other:</t>
  </si>
  <si>
    <t>Interest</t>
  </si>
  <si>
    <t>MONTH</t>
  </si>
  <si>
    <t>ACTUAL</t>
  </si>
  <si>
    <t>Y-T-D</t>
  </si>
  <si>
    <t>MONTHLY &amp; QUARTERLY TREASURER'S REPORT -  DISTRICT NO.</t>
  </si>
  <si>
    <t>MONTHLY &amp; QUARTERLY TREASURER'S REPORT - DISTRICT NO.</t>
  </si>
  <si>
    <t>TOTALS</t>
  </si>
  <si>
    <t>FOR THE PERIOD SEPTEMBER 1, 2004 - SEPTEMBER 30, 2004</t>
  </si>
  <si>
    <t>1.  Fall Conference Net Income (from Page 4)</t>
  </si>
  <si>
    <t>2.  Spring Conference Net Income (from Page 5)</t>
  </si>
  <si>
    <t>Spring Conference Expenses</t>
  </si>
  <si>
    <t>SPRING CONFERENCE EXPENSES</t>
  </si>
  <si>
    <t>NET SPRING CONFERENCE INCOME (LOSS) (B-A)</t>
  </si>
  <si>
    <t>Beginning of the Month/Year</t>
  </si>
  <si>
    <t>FUNDS AVAILABLE FROM WHQ</t>
  </si>
  <si>
    <t>Add:  Membership Income</t>
  </si>
  <si>
    <t>Less:  Funds Requests</t>
  </si>
  <si>
    <t>Less:  District Orders</t>
  </si>
  <si>
    <t>District Reserve Balance - End of the month</t>
  </si>
  <si>
    <t>Add:  Funds Requests</t>
  </si>
  <si>
    <t>US FUNDS</t>
  </si>
  <si>
    <t>COUNTRY</t>
  </si>
  <si>
    <t>EXCH. RATE</t>
  </si>
  <si>
    <t>Taiwan</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</si>
</sst>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_(* #,##0.0_);_(* \(#,##0.0\);_(* &quot;-&quot;??_);_(@_)"/>
    <numFmt numFmtId="188" formatCode="_(* #,##0_);_(* \(#,##0\);_(* &quot;-&quot;??_);_(@_)"/>
    <numFmt numFmtId="189" formatCode="_(&quot;$&quot;* #,##0.0_);_(&quot;$&quot;* \(#,##0.0\);_(&quot;$&quot;* &quot;-&quot;??_);_(@_)"/>
    <numFmt numFmtId="190" formatCode="_(&quot;$&quot;* #,##0_);_(&quot;$&quot;* \(#,##0\);_(&quot;$&quot;* &quot;-&quot;??_);_(@_)"/>
    <numFmt numFmtId="191" formatCode="0_);\(0\)"/>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_);\(#,##0.0\)"/>
    <numFmt numFmtId="201" formatCode="_ &quot;$&quot;\ * #,##0.0_ ;_ &quot;$&quot;\ * \-#,##0.0_ ;_ &quot;$&quot;\ * &quot;-&quot;??_ ;_ @_ "/>
    <numFmt numFmtId="202" formatCode="_ &quot;$&quot;\ * #,##0_ ;_ &quot;$&quot;\ * \-#,##0_ ;_ &quot;$&quot;\ * &quot;-&quot;??_ ;_ @_ "/>
    <numFmt numFmtId="203" formatCode="_ * #,##0.0_ ;_ * \-#,##0.0_ ;_ * &quot;-&quot;??_ ;_ @_ "/>
    <numFmt numFmtId="204" formatCode="_ * #,##0_ ;_ * \-#,##0_ ;_ * &quot;-&quot;??_ ;_ @_ "/>
    <numFmt numFmtId="205" formatCode="0.00%_);\(0.00%\)"/>
    <numFmt numFmtId="206" formatCode="0%_);\(0%\)"/>
    <numFmt numFmtId="207" formatCode="_(* #,##0.0_);_(* \(#,##0.0\);_(* &quot;-&quot;?_);_(@_)"/>
    <numFmt numFmtId="208" formatCode="_(* #,##0.00000_);_(* \(#,##0.00000\);_(* &quot;-&quot;?????_);_(@_)"/>
    <numFmt numFmtId="209" formatCode="mmmm\ d\,\ yyyy"/>
    <numFmt numFmtId="210" formatCode="mm/dd/yy"/>
    <numFmt numFmtId="211" formatCode="0.0%"/>
    <numFmt numFmtId="212" formatCode="_(* #,##0.000000_);_(* \(#,##0.000000\);_(* &quot;-&quot;??????_);_(@_)"/>
  </numFmts>
  <fonts count="13">
    <font>
      <sz val="10"/>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11"/>
      <name val="Arial"/>
      <family val="2"/>
    </font>
    <font>
      <b/>
      <sz val="10"/>
      <color indexed="10"/>
      <name val="Arial"/>
      <family val="2"/>
    </font>
    <font>
      <sz val="8"/>
      <name val="Arial"/>
      <family val="2"/>
    </font>
    <font>
      <b/>
      <sz val="8"/>
      <name val="Arial"/>
      <family val="2"/>
    </font>
    <font>
      <sz val="11"/>
      <name val="Arial"/>
      <family val="2"/>
    </font>
    <font>
      <b/>
      <u val="single"/>
      <sz val="10"/>
      <name val="Arial"/>
      <family val="2"/>
    </font>
    <font>
      <sz val="9"/>
      <color indexed="22"/>
      <name val="Arial"/>
      <family val="2"/>
    </font>
  </fonts>
  <fills count="4">
    <fill>
      <patternFill/>
    </fill>
    <fill>
      <patternFill patternType="gray125"/>
    </fill>
    <fill>
      <patternFill patternType="solid">
        <fgColor indexed="27"/>
        <bgColor indexed="64"/>
      </patternFill>
    </fill>
    <fill>
      <patternFill patternType="solid">
        <fgColor indexed="22"/>
        <bgColor indexed="64"/>
      </patternFill>
    </fill>
  </fills>
  <borders count="26">
    <border>
      <left/>
      <right/>
      <top/>
      <bottom/>
      <diagonal/>
    </border>
    <border>
      <left style="thin"/>
      <right style="thin"/>
      <top style="thin"/>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double"/>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1" applyNumberFormat="0" applyFont="0" applyAlignment="0" applyProtection="0"/>
    <xf numFmtId="14" fontId="3" fillId="2" borderId="2">
      <alignment horizontal="center" vertical="center" wrapText="1"/>
      <protection/>
    </xf>
    <xf numFmtId="37" fontId="0" fillId="0" borderId="0">
      <alignment/>
      <protection/>
    </xf>
    <xf numFmtId="206" fontId="0" fillId="0" borderId="0" applyFont="0" applyFill="0" applyBorder="0" applyAlignment="0" applyProtection="0"/>
    <xf numFmtId="0" fontId="7" fillId="0" borderId="0" applyFill="0" applyBorder="0" applyProtection="0">
      <alignment horizontal="left" vertical="top"/>
    </xf>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 fillId="0" borderId="0" applyNumberFormat="0" applyFill="0" applyBorder="0" applyAlignment="0" applyProtection="0"/>
  </cellStyleXfs>
  <cellXfs count="257">
    <xf numFmtId="0" fontId="0" fillId="0" borderId="0" xfId="0" applyAlignment="1">
      <alignment/>
    </xf>
    <xf numFmtId="0" fontId="6" fillId="3" borderId="3" xfId="0" applyNumberFormat="1" applyFont="1" applyFill="1" applyBorder="1" applyAlignment="1" applyProtection="1">
      <alignment horizontal="center"/>
      <protection locked="0"/>
    </xf>
    <xf numFmtId="0" fontId="6" fillId="3" borderId="0" xfId="0" applyNumberFormat="1" applyFont="1" applyFill="1" applyAlignment="1" applyProtection="1">
      <alignment horizontal="center"/>
      <protection locked="0"/>
    </xf>
    <xf numFmtId="0" fontId="0" fillId="3" borderId="0" xfId="0" applyNumberFormat="1" applyFill="1" applyAlignment="1" applyProtection="1">
      <alignment/>
      <protection locked="0"/>
    </xf>
    <xf numFmtId="0" fontId="0" fillId="0" borderId="0" xfId="0" applyNumberFormat="1" applyFill="1" applyAlignment="1" applyProtection="1">
      <alignment/>
      <protection locked="0"/>
    </xf>
    <xf numFmtId="0" fontId="0" fillId="3" borderId="0" xfId="0" applyNumberFormat="1" applyFill="1" applyAlignment="1" applyProtection="1">
      <alignment/>
      <protection locked="0"/>
    </xf>
    <xf numFmtId="0" fontId="4" fillId="3" borderId="0" xfId="0" applyNumberFormat="1" applyFont="1" applyFill="1" applyAlignment="1" applyProtection="1">
      <alignment horizontal="right"/>
      <protection locked="0"/>
    </xf>
    <xf numFmtId="0" fontId="0" fillId="0" borderId="0" xfId="0" applyNumberFormat="1" applyFill="1" applyAlignment="1" applyProtection="1">
      <alignment/>
      <protection locked="0"/>
    </xf>
    <xf numFmtId="0" fontId="3" fillId="3" borderId="0" xfId="17" applyNumberFormat="1" applyFont="1" applyFill="1" applyAlignment="1" applyProtection="1">
      <alignment horizontal="centerContinuous" vertical="top"/>
      <protection locked="0"/>
    </xf>
    <xf numFmtId="0" fontId="0" fillId="3" borderId="0" xfId="17" applyNumberFormat="1" applyFill="1" applyAlignment="1" applyProtection="1">
      <alignment horizontal="centerContinuous"/>
      <protection locked="0"/>
    </xf>
    <xf numFmtId="0" fontId="0" fillId="3" borderId="0" xfId="17" applyNumberFormat="1" applyFill="1" applyProtection="1">
      <alignment/>
      <protection locked="0"/>
    </xf>
    <xf numFmtId="0" fontId="0" fillId="0" borderId="0" xfId="17" applyNumberFormat="1" applyFill="1" applyProtection="1">
      <alignment/>
      <protection locked="0"/>
    </xf>
    <xf numFmtId="0" fontId="7" fillId="3" borderId="0" xfId="19" applyNumberFormat="1" applyFill="1" applyAlignment="1" applyProtection="1">
      <alignment horizontal="center" vertical="top"/>
      <protection locked="0"/>
    </xf>
    <xf numFmtId="0" fontId="3" fillId="3" borderId="0" xfId="17" applyNumberFormat="1" applyFont="1" applyFill="1" applyProtection="1">
      <alignment/>
      <protection locked="0"/>
    </xf>
    <xf numFmtId="0" fontId="3" fillId="0" borderId="0" xfId="17" applyNumberFormat="1" applyFont="1" applyFill="1" applyAlignment="1" applyProtection="1">
      <alignment horizontal="center" vertical="top"/>
      <protection locked="0"/>
    </xf>
    <xf numFmtId="0" fontId="0" fillId="3" borderId="0" xfId="0" applyNumberFormat="1" applyFill="1" applyBorder="1" applyAlignment="1" applyProtection="1">
      <alignment/>
      <protection/>
    </xf>
    <xf numFmtId="0" fontId="0" fillId="3" borderId="0" xfId="0" applyFill="1" applyAlignment="1" applyProtection="1">
      <alignment/>
      <protection/>
    </xf>
    <xf numFmtId="0" fontId="0" fillId="3" borderId="0" xfId="0" applyNumberFormat="1" applyFill="1" applyBorder="1" applyAlignment="1" applyProtection="1">
      <alignment horizontal="left"/>
      <protection/>
    </xf>
    <xf numFmtId="0" fontId="6" fillId="3" borderId="0" xfId="0" applyFont="1" applyFill="1" applyAlignment="1" applyProtection="1">
      <alignment horizontal="center"/>
      <protection/>
    </xf>
    <xf numFmtId="0" fontId="0" fillId="3" borderId="0" xfId="0" applyFont="1" applyFill="1" applyAlignment="1" applyProtection="1">
      <alignment/>
      <protection/>
    </xf>
    <xf numFmtId="0" fontId="3" fillId="3" borderId="0" xfId="0" applyFont="1" applyFill="1" applyAlignment="1" applyProtection="1">
      <alignment horizontal="center"/>
      <protection/>
    </xf>
    <xf numFmtId="0" fontId="4" fillId="3" borderId="0" xfId="0" applyFont="1" applyFill="1" applyAlignment="1" applyProtection="1">
      <alignment horizontal="right"/>
      <protection/>
    </xf>
    <xf numFmtId="0" fontId="0" fillId="3" borderId="0" xfId="0" applyFill="1" applyAlignment="1" applyProtection="1">
      <alignment/>
      <protection/>
    </xf>
    <xf numFmtId="0" fontId="0" fillId="3" borderId="0" xfId="0" applyFill="1" applyAlignment="1" applyProtection="1">
      <alignment horizontal="center"/>
      <protection/>
    </xf>
    <xf numFmtId="188" fontId="0" fillId="3" borderId="0" xfId="20" applyNumberFormat="1" applyFont="1" applyFill="1" applyBorder="1" applyAlignment="1" applyProtection="1">
      <alignment/>
      <protection/>
    </xf>
    <xf numFmtId="0" fontId="0" fillId="0" borderId="0" xfId="0" applyFill="1" applyAlignment="1" applyProtection="1">
      <alignment/>
      <protection/>
    </xf>
    <xf numFmtId="183" fontId="6" fillId="3" borderId="0" xfId="0" applyNumberFormat="1" applyFont="1" applyFill="1" applyAlignment="1" applyProtection="1">
      <alignment horizontal="center"/>
      <protection/>
    </xf>
    <xf numFmtId="0" fontId="6" fillId="3" borderId="3" xfId="20" applyNumberFormat="1" applyFont="1" applyFill="1" applyBorder="1" applyAlignment="1" applyProtection="1">
      <alignment horizontal="center"/>
      <protection/>
    </xf>
    <xf numFmtId="188" fontId="4" fillId="3" borderId="0" xfId="20" applyNumberFormat="1" applyFont="1" applyFill="1" applyAlignment="1" applyProtection="1">
      <alignment horizontal="right"/>
      <protection/>
    </xf>
    <xf numFmtId="188" fontId="3" fillId="3" borderId="0" xfId="20" applyNumberFormat="1" applyFont="1" applyFill="1" applyAlignment="1" applyProtection="1">
      <alignment horizontal="center"/>
      <protection/>
    </xf>
    <xf numFmtId="188" fontId="0" fillId="3" borderId="0" xfId="20" applyNumberFormat="1" applyFill="1" applyBorder="1" applyAlignment="1" applyProtection="1">
      <alignment/>
      <protection/>
    </xf>
    <xf numFmtId="188" fontId="3" fillId="3" borderId="0" xfId="20" applyNumberFormat="1" applyFont="1" applyFill="1" applyBorder="1" applyAlignment="1" applyProtection="1">
      <alignment horizontal="center"/>
      <protection/>
    </xf>
    <xf numFmtId="0" fontId="3" fillId="3" borderId="0" xfId="0" applyFont="1" applyFill="1" applyAlignment="1" applyProtection="1">
      <alignment/>
      <protection/>
    </xf>
    <xf numFmtId="182" fontId="3" fillId="3" borderId="2" xfId="24" applyFont="1" applyFill="1" applyBorder="1" applyAlignment="1" applyProtection="1">
      <alignment horizontal="center" wrapText="1"/>
      <protection/>
    </xf>
    <xf numFmtId="182" fontId="3" fillId="3" borderId="0" xfId="24" applyFont="1" applyFill="1" applyBorder="1" applyAlignment="1" applyProtection="1">
      <alignment horizontal="center" wrapText="1"/>
      <protection/>
    </xf>
    <xf numFmtId="188" fontId="3" fillId="3" borderId="2" xfId="20" applyNumberFormat="1" applyFont="1" applyFill="1" applyBorder="1" applyAlignment="1" applyProtection="1">
      <alignment horizontal="center" wrapText="1"/>
      <protection/>
    </xf>
    <xf numFmtId="188" fontId="3" fillId="3" borderId="0" xfId="20" applyNumberFormat="1" applyFont="1" applyFill="1" applyBorder="1" applyAlignment="1" applyProtection="1">
      <alignment horizontal="center" wrapText="1"/>
      <protection/>
    </xf>
    <xf numFmtId="188" fontId="0" fillId="3" borderId="0" xfId="20" applyNumberFormat="1" applyFill="1" applyAlignment="1" applyProtection="1">
      <alignment/>
      <protection/>
    </xf>
    <xf numFmtId="0" fontId="0" fillId="3" borderId="0" xfId="0" applyFill="1" applyAlignment="1" applyProtection="1" quotePrefix="1">
      <alignment horizontal="left"/>
      <protection/>
    </xf>
    <xf numFmtId="0" fontId="0" fillId="3" borderId="0" xfId="0" applyFill="1" applyBorder="1" applyAlignment="1" applyProtection="1">
      <alignment/>
      <protection/>
    </xf>
    <xf numFmtId="190" fontId="0" fillId="3" borderId="0" xfId="24" applyNumberFormat="1" applyFill="1" applyBorder="1" applyAlignment="1" applyProtection="1">
      <alignment/>
      <protection/>
    </xf>
    <xf numFmtId="183" fontId="0" fillId="3" borderId="0" xfId="24" applyNumberFormat="1" applyFill="1" applyBorder="1" applyAlignment="1" applyProtection="1">
      <alignment/>
      <protection/>
    </xf>
    <xf numFmtId="0" fontId="0" fillId="3" borderId="0" xfId="0" applyFill="1" applyBorder="1" applyAlignment="1" applyProtection="1">
      <alignment/>
      <protection/>
    </xf>
    <xf numFmtId="183" fontId="0" fillId="3" borderId="0" xfId="20" applyNumberFormat="1" applyFill="1" applyBorder="1" applyAlignment="1" applyProtection="1">
      <alignment/>
      <protection/>
    </xf>
    <xf numFmtId="0" fontId="0" fillId="3" borderId="0" xfId="0" applyFill="1" applyAlignment="1" applyProtection="1" quotePrefix="1">
      <alignment/>
      <protection/>
    </xf>
    <xf numFmtId="188" fontId="0" fillId="3" borderId="4" xfId="20" applyNumberFormat="1" applyFill="1" applyBorder="1" applyAlignment="1" applyProtection="1">
      <alignment/>
      <protection/>
    </xf>
    <xf numFmtId="183" fontId="0" fillId="3" borderId="5" xfId="20" applyNumberFormat="1" applyFill="1" applyBorder="1" applyAlignment="1" applyProtection="1">
      <alignment/>
      <protection/>
    </xf>
    <xf numFmtId="188" fontId="0" fillId="0" borderId="0" xfId="0" applyNumberFormat="1" applyFill="1" applyAlignment="1" applyProtection="1">
      <alignment/>
      <protection/>
    </xf>
    <xf numFmtId="183" fontId="0" fillId="3" borderId="6" xfId="20" applyNumberFormat="1" applyFill="1" applyBorder="1" applyAlignment="1" applyProtection="1">
      <alignment/>
      <protection/>
    </xf>
    <xf numFmtId="183" fontId="0" fillId="3" borderId="7" xfId="20" applyNumberFormat="1" applyFill="1" applyBorder="1" applyAlignment="1" applyProtection="1">
      <alignment/>
      <protection/>
    </xf>
    <xf numFmtId="183" fontId="0" fillId="3" borderId="0" xfId="0" applyNumberFormat="1" applyFill="1" applyBorder="1" applyAlignment="1" applyProtection="1">
      <alignment/>
      <protection/>
    </xf>
    <xf numFmtId="0" fontId="0" fillId="3" borderId="0" xfId="0" applyFill="1" applyBorder="1" applyAlignment="1" applyProtection="1" quotePrefix="1">
      <alignment/>
      <protection/>
    </xf>
    <xf numFmtId="183" fontId="0" fillId="3" borderId="4" xfId="20" applyNumberFormat="1" applyFill="1" applyBorder="1" applyAlignment="1" applyProtection="1">
      <alignment/>
      <protection/>
    </xf>
    <xf numFmtId="0" fontId="3" fillId="3" borderId="0" xfId="0" applyFont="1" applyFill="1" applyBorder="1" applyAlignment="1" applyProtection="1">
      <alignment/>
      <protection/>
    </xf>
    <xf numFmtId="0" fontId="3" fillId="3" borderId="0" xfId="0" applyNumberFormat="1" applyFont="1" applyFill="1" applyBorder="1" applyAlignment="1" applyProtection="1">
      <alignment horizontal="left"/>
      <protection/>
    </xf>
    <xf numFmtId="188" fontId="0" fillId="0" borderId="0" xfId="20" applyNumberFormat="1" applyFill="1" applyAlignment="1" applyProtection="1">
      <alignment/>
      <protection/>
    </xf>
    <xf numFmtId="188" fontId="0" fillId="0" borderId="0" xfId="20" applyNumberFormat="1" applyFill="1" applyBorder="1" applyAlignment="1" applyProtection="1">
      <alignment/>
      <protection/>
    </xf>
    <xf numFmtId="188" fontId="0" fillId="3" borderId="0" xfId="20" applyNumberFormat="1" applyFont="1" applyFill="1" applyBorder="1" applyAlignment="1" applyProtection="1">
      <alignment/>
      <protection/>
    </xf>
    <xf numFmtId="188" fontId="0" fillId="3" borderId="0" xfId="20" applyNumberFormat="1" applyFill="1" applyBorder="1" applyAlignment="1" applyProtection="1">
      <alignment/>
      <protection/>
    </xf>
    <xf numFmtId="188" fontId="0" fillId="3" borderId="0" xfId="20" applyNumberFormat="1" applyFill="1" applyAlignment="1" applyProtection="1">
      <alignment/>
      <protection/>
    </xf>
    <xf numFmtId="0" fontId="3" fillId="3" borderId="0" xfId="0" applyFont="1" applyFill="1" applyAlignment="1" applyProtection="1">
      <alignment horizontal="left"/>
      <protection/>
    </xf>
    <xf numFmtId="190" fontId="0" fillId="3" borderId="0" xfId="24" applyNumberFormat="1" applyFill="1" applyBorder="1" applyAlignment="1" applyProtection="1">
      <alignment/>
      <protection/>
    </xf>
    <xf numFmtId="183" fontId="0" fillId="3" borderId="0" xfId="24" applyNumberFormat="1" applyFill="1" applyBorder="1" applyAlignment="1" applyProtection="1">
      <alignment/>
      <protection/>
    </xf>
    <xf numFmtId="183" fontId="0" fillId="3" borderId="0" xfId="20" applyNumberFormat="1" applyFill="1" applyBorder="1" applyAlignment="1" applyProtection="1">
      <alignment/>
      <protection/>
    </xf>
    <xf numFmtId="183" fontId="0" fillId="3" borderId="5" xfId="20" applyNumberFormat="1" applyFont="1" applyFill="1" applyBorder="1" applyAlignment="1" applyProtection="1">
      <alignment/>
      <protection/>
    </xf>
    <xf numFmtId="183" fontId="0" fillId="3" borderId="8" xfId="20" applyNumberFormat="1" applyFill="1" applyBorder="1" applyAlignment="1" applyProtection="1">
      <alignment/>
      <protection/>
    </xf>
    <xf numFmtId="183" fontId="0" fillId="3" borderId="0" xfId="20" applyNumberFormat="1" applyFont="1" applyFill="1" applyBorder="1" applyAlignment="1" applyProtection="1">
      <alignment/>
      <protection/>
    </xf>
    <xf numFmtId="188" fontId="0" fillId="3" borderId="0" xfId="20" applyNumberFormat="1" applyFont="1" applyFill="1" applyAlignment="1" applyProtection="1">
      <alignment horizontal="right"/>
      <protection/>
    </xf>
    <xf numFmtId="183" fontId="0" fillId="3" borderId="5" xfId="20" applyNumberFormat="1" applyFill="1" applyBorder="1" applyAlignment="1" applyProtection="1">
      <alignment/>
      <protection/>
    </xf>
    <xf numFmtId="183" fontId="0" fillId="3" borderId="6" xfId="20" applyNumberFormat="1" applyFill="1" applyBorder="1" applyAlignment="1" applyProtection="1">
      <alignment/>
      <protection/>
    </xf>
    <xf numFmtId="188" fontId="0" fillId="0" borderId="0" xfId="20" applyNumberFormat="1" applyFill="1" applyAlignment="1" applyProtection="1">
      <alignment/>
      <protection/>
    </xf>
    <xf numFmtId="0" fontId="0" fillId="0" borderId="0" xfId="0" applyFill="1" applyBorder="1" applyAlignment="1" applyProtection="1">
      <alignment/>
      <protection/>
    </xf>
    <xf numFmtId="188" fontId="0" fillId="0" borderId="0" xfId="20" applyNumberFormat="1" applyFill="1" applyBorder="1" applyAlignment="1" applyProtection="1">
      <alignment/>
      <protection/>
    </xf>
    <xf numFmtId="188" fontId="0" fillId="3" borderId="0" xfId="20" applyNumberFormat="1" applyFont="1" applyFill="1" applyAlignment="1" applyProtection="1">
      <alignment/>
      <protection/>
    </xf>
    <xf numFmtId="0" fontId="5" fillId="3" borderId="0" xfId="0" applyFont="1" applyFill="1" applyAlignment="1" applyProtection="1">
      <alignment horizontal="right"/>
      <protection/>
    </xf>
    <xf numFmtId="1" fontId="5" fillId="3" borderId="0" xfId="0" applyNumberFormat="1" applyFont="1" applyFill="1" applyBorder="1" applyAlignment="1" applyProtection="1">
      <alignment horizontal="center"/>
      <protection/>
    </xf>
    <xf numFmtId="0" fontId="5" fillId="3" borderId="0" xfId="0" applyFont="1" applyFill="1" applyBorder="1" applyAlignment="1" applyProtection="1">
      <alignment horizontal="center"/>
      <protection/>
    </xf>
    <xf numFmtId="0" fontId="5" fillId="3" borderId="0" xfId="0" applyFont="1" applyFill="1" applyBorder="1" applyAlignment="1" applyProtection="1">
      <alignment horizontal="left"/>
      <protection/>
    </xf>
    <xf numFmtId="0" fontId="0" fillId="3" borderId="0" xfId="0" applyFill="1" applyAlignment="1" applyProtection="1">
      <alignment horizontal="right"/>
      <protection/>
    </xf>
    <xf numFmtId="0" fontId="11" fillId="0" borderId="0" xfId="0" applyFont="1" applyFill="1" applyAlignment="1" applyProtection="1">
      <alignment/>
      <protection/>
    </xf>
    <xf numFmtId="0" fontId="0" fillId="3" borderId="0" xfId="0" applyFill="1" applyAlignment="1" applyProtection="1" quotePrefix="1">
      <alignment horizontal="right"/>
      <protection/>
    </xf>
    <xf numFmtId="183" fontId="0" fillId="3" borderId="9" xfId="20" applyNumberFormat="1" applyFill="1" applyBorder="1" applyAlignment="1" applyProtection="1">
      <alignment/>
      <protection/>
    </xf>
    <xf numFmtId="183" fontId="0" fillId="3" borderId="0" xfId="24" applyNumberFormat="1" applyFill="1" applyAlignment="1" applyProtection="1">
      <alignment/>
      <protection/>
    </xf>
    <xf numFmtId="190" fontId="0" fillId="3" borderId="0" xfId="24" applyNumberFormat="1" applyFill="1" applyAlignment="1" applyProtection="1">
      <alignment/>
      <protection/>
    </xf>
    <xf numFmtId="3" fontId="0" fillId="0" borderId="0" xfId="0" applyNumberFormat="1" applyFill="1" applyAlignment="1" applyProtection="1">
      <alignment/>
      <protection/>
    </xf>
    <xf numFmtId="183" fontId="0" fillId="3" borderId="10" xfId="20" applyNumberFormat="1" applyFill="1" applyBorder="1" applyAlignment="1" applyProtection="1">
      <alignment/>
      <protection/>
    </xf>
    <xf numFmtId="183" fontId="0" fillId="3" borderId="0" xfId="20" applyNumberFormat="1" applyFill="1" applyAlignment="1" applyProtection="1">
      <alignment/>
      <protection/>
    </xf>
    <xf numFmtId="183" fontId="0" fillId="3" borderId="11" xfId="20" applyNumberFormat="1" applyFill="1" applyBorder="1" applyAlignment="1" applyProtection="1">
      <alignment/>
      <protection/>
    </xf>
    <xf numFmtId="188" fontId="0" fillId="3" borderId="6" xfId="20" applyNumberFormat="1" applyFill="1" applyBorder="1" applyAlignment="1" applyProtection="1">
      <alignment/>
      <protection/>
    </xf>
    <xf numFmtId="183" fontId="0" fillId="3" borderId="8" xfId="20" applyNumberFormat="1" applyFill="1" applyBorder="1" applyAlignment="1" applyProtection="1">
      <alignment/>
      <protection/>
    </xf>
    <xf numFmtId="188" fontId="0" fillId="3" borderId="0" xfId="20" applyNumberFormat="1" applyFont="1" applyFill="1" applyAlignment="1" applyProtection="1">
      <alignment/>
      <protection/>
    </xf>
    <xf numFmtId="183" fontId="0" fillId="3" borderId="9" xfId="20" applyNumberFormat="1" applyFill="1" applyBorder="1" applyAlignment="1" applyProtection="1">
      <alignment/>
      <protection/>
    </xf>
    <xf numFmtId="183" fontId="0" fillId="3" borderId="0" xfId="24" applyNumberFormat="1" applyFill="1" applyAlignment="1" applyProtection="1">
      <alignment/>
      <protection/>
    </xf>
    <xf numFmtId="190" fontId="0" fillId="3" borderId="0" xfId="24" applyNumberFormat="1" applyFill="1" applyAlignment="1" applyProtection="1">
      <alignment/>
      <protection/>
    </xf>
    <xf numFmtId="183" fontId="0" fillId="3" borderId="10" xfId="20" applyNumberFormat="1" applyFill="1" applyBorder="1" applyAlignment="1" applyProtection="1">
      <alignment/>
      <protection/>
    </xf>
    <xf numFmtId="183" fontId="0" fillId="3" borderId="0" xfId="20" applyNumberFormat="1" applyFill="1" applyAlignment="1" applyProtection="1">
      <alignment/>
      <protection/>
    </xf>
    <xf numFmtId="183" fontId="0" fillId="3" borderId="11" xfId="20" applyNumberFormat="1" applyFill="1" applyBorder="1" applyAlignment="1" applyProtection="1">
      <alignment/>
      <protection/>
    </xf>
    <xf numFmtId="183" fontId="0" fillId="3" borderId="7" xfId="20" applyNumberFormat="1" applyFill="1" applyBorder="1" applyAlignment="1" applyProtection="1">
      <alignment/>
      <protection/>
    </xf>
    <xf numFmtId="188" fontId="0" fillId="3" borderId="6" xfId="20" applyNumberFormat="1" applyFill="1" applyBorder="1" applyAlignment="1" applyProtection="1">
      <alignment/>
      <protection/>
    </xf>
    <xf numFmtId="0" fontId="6" fillId="3" borderId="3" xfId="0" applyNumberFormat="1" applyFont="1" applyFill="1" applyBorder="1" applyAlignment="1" applyProtection="1">
      <alignment horizontal="center"/>
      <protection/>
    </xf>
    <xf numFmtId="0" fontId="0" fillId="3" borderId="12" xfId="0" applyFill="1" applyBorder="1" applyAlignment="1" applyProtection="1">
      <alignment/>
      <protection/>
    </xf>
    <xf numFmtId="0" fontId="0" fillId="3" borderId="7" xfId="0" applyFill="1" applyBorder="1" applyAlignment="1" applyProtection="1">
      <alignment/>
      <protection/>
    </xf>
    <xf numFmtId="188" fontId="0" fillId="3" borderId="13" xfId="20" applyNumberFormat="1" applyFill="1" applyBorder="1" applyAlignment="1" applyProtection="1">
      <alignment/>
      <protection/>
    </xf>
    <xf numFmtId="0" fontId="3" fillId="3" borderId="14" xfId="0" applyFont="1" applyFill="1" applyBorder="1" applyAlignment="1" applyProtection="1">
      <alignment/>
      <protection/>
    </xf>
    <xf numFmtId="188" fontId="0" fillId="3" borderId="15" xfId="20" applyNumberFormat="1" applyFill="1" applyBorder="1" applyAlignment="1" applyProtection="1">
      <alignment/>
      <protection/>
    </xf>
    <xf numFmtId="0" fontId="0" fillId="3" borderId="14" xfId="0" applyFill="1" applyBorder="1" applyAlignment="1" applyProtection="1" quotePrefix="1">
      <alignmen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0" fillId="3" borderId="2" xfId="0" applyFill="1" applyBorder="1" applyAlignment="1" applyProtection="1">
      <alignment/>
      <protection/>
    </xf>
    <xf numFmtId="188" fontId="0" fillId="3" borderId="17" xfId="20" applyNumberFormat="1" applyFill="1" applyBorder="1" applyAlignment="1" applyProtection="1">
      <alignment/>
      <protection/>
    </xf>
    <xf numFmtId="0" fontId="0" fillId="3" borderId="0" xfId="0" applyFill="1" applyAlignment="1" applyProtection="1">
      <alignment vertical="top"/>
      <protection/>
    </xf>
    <xf numFmtId="0" fontId="0" fillId="3" borderId="0" xfId="0" applyFill="1" applyAlignment="1" applyProtection="1">
      <alignment vertical="top" wrapText="1"/>
      <protection/>
    </xf>
    <xf numFmtId="0" fontId="0" fillId="3" borderId="0" xfId="0" applyFill="1" applyAlignment="1" applyProtection="1">
      <alignment wrapText="1"/>
      <protection/>
    </xf>
    <xf numFmtId="210" fontId="0" fillId="3" borderId="0" xfId="0" applyNumberFormat="1" applyFill="1" applyBorder="1" applyAlignment="1" applyProtection="1">
      <alignment horizontal="right" wrapText="1"/>
      <protection/>
    </xf>
    <xf numFmtId="1" fontId="0" fillId="3" borderId="0" xfId="0" applyNumberFormat="1" applyFill="1" applyBorder="1" applyAlignment="1" applyProtection="1">
      <alignment horizontal="left" wrapText="1"/>
      <protection/>
    </xf>
    <xf numFmtId="0" fontId="4" fillId="0" borderId="0" xfId="0" applyFont="1" applyFill="1" applyAlignment="1" applyProtection="1">
      <alignment/>
      <protection locked="0"/>
    </xf>
    <xf numFmtId="0" fontId="4" fillId="3" borderId="0" xfId="0" applyFont="1" applyFill="1" applyAlignment="1" applyProtection="1">
      <alignment/>
      <protection locked="0"/>
    </xf>
    <xf numFmtId="183" fontId="4" fillId="3" borderId="0" xfId="20" applyFont="1" applyFill="1" applyAlignment="1" applyProtection="1">
      <alignment/>
      <protection locked="0"/>
    </xf>
    <xf numFmtId="183" fontId="10" fillId="3" borderId="0" xfId="20" applyNumberFormat="1" applyFont="1" applyFill="1" applyAlignment="1" applyProtection="1">
      <alignment horizontal="center"/>
      <protection locked="0"/>
    </xf>
    <xf numFmtId="0" fontId="4" fillId="3" borderId="0" xfId="0" applyNumberFormat="1" applyFont="1" applyFill="1" applyAlignment="1" applyProtection="1">
      <alignment/>
      <protection locked="0"/>
    </xf>
    <xf numFmtId="183" fontId="4" fillId="3" borderId="0" xfId="0" applyNumberFormat="1" applyFont="1" applyFill="1" applyAlignment="1" applyProtection="1">
      <alignment/>
      <protection locked="0"/>
    </xf>
    <xf numFmtId="183" fontId="4" fillId="3" borderId="0" xfId="24" applyNumberFormat="1" applyFont="1" applyFill="1" applyBorder="1" applyAlignment="1" applyProtection="1">
      <alignment/>
      <protection locked="0"/>
    </xf>
    <xf numFmtId="0" fontId="0" fillId="0" borderId="0" xfId="0" applyFont="1" applyFill="1" applyAlignment="1" applyProtection="1">
      <alignment/>
      <protection locked="0"/>
    </xf>
    <xf numFmtId="0" fontId="0" fillId="3" borderId="0" xfId="0" applyFont="1" applyFill="1" applyAlignment="1" applyProtection="1">
      <alignment/>
      <protection locked="0"/>
    </xf>
    <xf numFmtId="183" fontId="0" fillId="3" borderId="0" xfId="20" applyFont="1" applyFill="1" applyAlignment="1" applyProtection="1">
      <alignment/>
      <protection locked="0"/>
    </xf>
    <xf numFmtId="183" fontId="4" fillId="3" borderId="0" xfId="20" applyNumberFormat="1" applyFont="1" applyFill="1" applyAlignment="1" applyProtection="1">
      <alignment horizontal="right"/>
      <protection locked="0"/>
    </xf>
    <xf numFmtId="0" fontId="0" fillId="3" borderId="0" xfId="0" applyNumberFormat="1" applyFont="1" applyFill="1" applyAlignment="1" applyProtection="1">
      <alignment/>
      <protection locked="0"/>
    </xf>
    <xf numFmtId="0" fontId="4" fillId="3" borderId="0" xfId="0" applyFont="1" applyFill="1" applyBorder="1" applyAlignment="1" applyProtection="1">
      <alignment/>
      <protection locked="0"/>
    </xf>
    <xf numFmtId="183" fontId="4" fillId="3" borderId="0" xfId="20" applyFont="1" applyFill="1" applyBorder="1" applyAlignment="1" applyProtection="1">
      <alignment/>
      <protection locked="0"/>
    </xf>
    <xf numFmtId="0" fontId="4" fillId="3" borderId="0" xfId="0" applyFont="1" applyFill="1" applyAlignment="1" applyProtection="1" quotePrefix="1">
      <alignment/>
      <protection locked="0"/>
    </xf>
    <xf numFmtId="183" fontId="4" fillId="3" borderId="0" xfId="20" applyNumberFormat="1" applyFont="1" applyFill="1" applyAlignment="1" applyProtection="1">
      <alignment/>
      <protection locked="0"/>
    </xf>
    <xf numFmtId="188" fontId="5" fillId="3" borderId="0" xfId="20" applyNumberFormat="1" applyFont="1" applyFill="1" applyAlignment="1" applyProtection="1">
      <alignment horizontal="right"/>
      <protection locked="0"/>
    </xf>
    <xf numFmtId="0" fontId="5" fillId="3" borderId="0" xfId="0" applyFont="1" applyFill="1" applyAlignment="1" applyProtection="1">
      <alignment/>
      <protection locked="0"/>
    </xf>
    <xf numFmtId="0" fontId="4" fillId="3" borderId="0" xfId="0" applyFont="1" applyFill="1" applyAlignment="1" applyProtection="1">
      <alignment horizontal="center" wrapText="1"/>
      <protection locked="0"/>
    </xf>
    <xf numFmtId="183" fontId="3" fillId="3" borderId="2" xfId="20" applyNumberFormat="1" applyFont="1" applyFill="1" applyBorder="1" applyAlignment="1" applyProtection="1">
      <alignment horizontal="center" wrapText="1"/>
      <protection locked="0"/>
    </xf>
    <xf numFmtId="188" fontId="5" fillId="3" borderId="0" xfId="20" applyNumberFormat="1" applyFont="1" applyFill="1" applyAlignment="1" applyProtection="1">
      <alignment horizontal="center" wrapText="1"/>
      <protection locked="0"/>
    </xf>
    <xf numFmtId="183" fontId="5" fillId="3" borderId="2" xfId="0" applyNumberFormat="1" applyFont="1" applyFill="1" applyBorder="1" applyAlignment="1" applyProtection="1">
      <alignment horizontal="center"/>
      <protection locked="0"/>
    </xf>
    <xf numFmtId="183" fontId="4" fillId="3" borderId="0" xfId="20" applyNumberFormat="1" applyFont="1" applyFill="1" applyBorder="1" applyAlignment="1" applyProtection="1">
      <alignment/>
      <protection locked="0"/>
    </xf>
    <xf numFmtId="0" fontId="4" fillId="3" borderId="0" xfId="0" applyFont="1" applyFill="1" applyAlignment="1" applyProtection="1">
      <alignment/>
      <protection locked="0"/>
    </xf>
    <xf numFmtId="183" fontId="4" fillId="3" borderId="0" xfId="20" applyFont="1" applyFill="1" applyAlignment="1" applyProtection="1">
      <alignment wrapText="1"/>
      <protection locked="0"/>
    </xf>
    <xf numFmtId="0" fontId="4" fillId="3" borderId="0" xfId="0" applyFont="1" applyFill="1" applyAlignment="1" applyProtection="1">
      <alignment wrapText="1"/>
      <protection locked="0"/>
    </xf>
    <xf numFmtId="191" fontId="4" fillId="3" borderId="0" xfId="0" applyNumberFormat="1" applyFont="1" applyFill="1" applyBorder="1" applyAlignment="1" applyProtection="1">
      <alignment horizontal="center" wrapText="1"/>
      <protection locked="0"/>
    </xf>
    <xf numFmtId="188" fontId="5" fillId="3" borderId="0" xfId="20" applyNumberFormat="1" applyFont="1" applyFill="1" applyAlignment="1" applyProtection="1">
      <alignment horizontal="right" wrapText="1"/>
      <protection locked="0"/>
    </xf>
    <xf numFmtId="183" fontId="4" fillId="3" borderId="0" xfId="20" applyFont="1" applyFill="1" applyAlignment="1" applyProtection="1">
      <alignment/>
      <protection locked="0"/>
    </xf>
    <xf numFmtId="0" fontId="4" fillId="3" borderId="0" xfId="0" applyFont="1" applyFill="1" applyAlignment="1" applyProtection="1">
      <alignment horizontal="left"/>
      <protection locked="0"/>
    </xf>
    <xf numFmtId="0" fontId="4" fillId="3" borderId="0" xfId="0" applyFont="1" applyFill="1" applyBorder="1" applyAlignment="1" applyProtection="1">
      <alignment horizontal="left"/>
      <protection locked="0"/>
    </xf>
    <xf numFmtId="0" fontId="4" fillId="3" borderId="2" xfId="0" applyFont="1" applyFill="1" applyBorder="1" applyAlignment="1" applyProtection="1">
      <alignment/>
      <protection locked="0"/>
    </xf>
    <xf numFmtId="0" fontId="4" fillId="3" borderId="2" xfId="0" applyFont="1" applyFill="1" applyBorder="1" applyAlignment="1" applyProtection="1">
      <alignment horizontal="left" vertical="top"/>
      <protection locked="0"/>
    </xf>
    <xf numFmtId="183" fontId="4" fillId="3" borderId="17" xfId="20" applyFont="1" applyFill="1" applyBorder="1" applyAlignment="1" applyProtection="1">
      <alignment/>
      <protection locked="0"/>
    </xf>
    <xf numFmtId="183" fontId="4" fillId="3" borderId="0" xfId="20" applyNumberFormat="1" applyFont="1" applyFill="1" applyBorder="1" applyAlignment="1" applyProtection="1">
      <alignment horizontal="center"/>
      <protection locked="0"/>
    </xf>
    <xf numFmtId="183" fontId="4" fillId="3" borderId="6" xfId="20" applyNumberFormat="1" applyFont="1" applyFill="1" applyBorder="1" applyAlignment="1" applyProtection="1">
      <alignment/>
      <protection locked="0"/>
    </xf>
    <xf numFmtId="183" fontId="12" fillId="3" borderId="6" xfId="20" applyNumberFormat="1" applyFont="1" applyFill="1" applyBorder="1" applyAlignment="1" applyProtection="1">
      <alignment/>
      <protection locked="0"/>
    </xf>
    <xf numFmtId="183" fontId="5" fillId="3" borderId="0" xfId="20" applyNumberFormat="1" applyFont="1" applyFill="1" applyBorder="1" applyAlignment="1" applyProtection="1">
      <alignment horizontal="center" wrapText="1"/>
      <protection locked="0"/>
    </xf>
    <xf numFmtId="9" fontId="5" fillId="3" borderId="0" xfId="23" applyFont="1" applyFill="1" applyBorder="1" applyAlignment="1" applyProtection="1">
      <alignment horizontal="center" wrapText="1"/>
      <protection locked="0"/>
    </xf>
    <xf numFmtId="188" fontId="0" fillId="3" borderId="0" xfId="20" applyNumberFormat="1" applyFont="1" applyFill="1" applyAlignment="1" applyProtection="1">
      <alignment horizontal="right"/>
      <protection locked="0"/>
    </xf>
    <xf numFmtId="9" fontId="4" fillId="3" borderId="0" xfId="23" applyFont="1" applyFill="1" applyAlignment="1" applyProtection="1">
      <alignment/>
      <protection locked="0"/>
    </xf>
    <xf numFmtId="188" fontId="4" fillId="3" borderId="0" xfId="20" applyNumberFormat="1" applyFont="1" applyFill="1" applyAlignment="1" applyProtection="1">
      <alignment/>
      <protection locked="0"/>
    </xf>
    <xf numFmtId="183" fontId="4" fillId="3" borderId="4" xfId="20" applyNumberFormat="1" applyFont="1" applyFill="1" applyBorder="1" applyAlignment="1" applyProtection="1">
      <alignment/>
      <protection locked="0"/>
    </xf>
    <xf numFmtId="183" fontId="4" fillId="3" borderId="8" xfId="20" applyNumberFormat="1" applyFont="1" applyFill="1" applyBorder="1" applyAlignment="1" applyProtection="1">
      <alignment/>
      <protection locked="0"/>
    </xf>
    <xf numFmtId="0" fontId="5" fillId="3" borderId="0" xfId="0" applyFont="1" applyFill="1" applyAlignment="1" applyProtection="1">
      <alignment vertical="top"/>
      <protection locked="0"/>
    </xf>
    <xf numFmtId="0" fontId="5" fillId="3" borderId="0" xfId="0" applyFont="1" applyFill="1" applyAlignment="1" applyProtection="1">
      <alignment vertical="top" wrapText="1"/>
      <protection locked="0"/>
    </xf>
    <xf numFmtId="0" fontId="4" fillId="3" borderId="0" xfId="0" applyFont="1" applyFill="1" applyAlignment="1" applyProtection="1">
      <alignment vertical="top" wrapText="1"/>
      <protection locked="0"/>
    </xf>
    <xf numFmtId="183" fontId="4" fillId="3" borderId="0" xfId="20" applyFont="1" applyFill="1" applyAlignment="1" applyProtection="1">
      <alignment vertical="top" wrapText="1"/>
      <protection locked="0"/>
    </xf>
    <xf numFmtId="183" fontId="4" fillId="3" borderId="0" xfId="20" applyNumberFormat="1" applyFont="1" applyFill="1" applyAlignment="1" applyProtection="1">
      <alignment wrapText="1"/>
      <protection locked="0"/>
    </xf>
    <xf numFmtId="0" fontId="8" fillId="0" borderId="0" xfId="0" applyFont="1" applyFill="1" applyAlignment="1" applyProtection="1">
      <alignment vertical="top"/>
      <protection locked="0"/>
    </xf>
    <xf numFmtId="0" fontId="9" fillId="0" borderId="0" xfId="0" applyFont="1" applyFill="1" applyAlignment="1" applyProtection="1">
      <alignment vertical="top" wrapText="1"/>
      <protection locked="0"/>
    </xf>
    <xf numFmtId="0" fontId="8" fillId="0" borderId="0" xfId="0" applyFont="1" applyFill="1" applyAlignment="1" applyProtection="1">
      <alignment vertical="top" wrapText="1"/>
      <protection locked="0"/>
    </xf>
    <xf numFmtId="183" fontId="8" fillId="0" borderId="0" xfId="20" applyFont="1" applyFill="1" applyAlignment="1" applyProtection="1">
      <alignment vertical="top" wrapText="1"/>
      <protection locked="0"/>
    </xf>
    <xf numFmtId="0" fontId="8" fillId="0" borderId="0" xfId="0" applyFont="1" applyFill="1" applyAlignment="1" applyProtection="1">
      <alignment/>
      <protection locked="0"/>
    </xf>
    <xf numFmtId="183" fontId="8" fillId="0" borderId="0" xfId="20" applyNumberFormat="1" applyFont="1" applyFill="1" applyAlignment="1" applyProtection="1">
      <alignment/>
      <protection locked="0"/>
    </xf>
    <xf numFmtId="188" fontId="9" fillId="0" borderId="0" xfId="20" applyNumberFormat="1" applyFont="1" applyFill="1" applyAlignment="1" applyProtection="1">
      <alignment horizontal="right"/>
      <protection locked="0"/>
    </xf>
    <xf numFmtId="0" fontId="4" fillId="0" borderId="0" xfId="0" applyNumberFormat="1" applyFont="1" applyFill="1" applyAlignment="1" applyProtection="1">
      <alignment/>
      <protection locked="0"/>
    </xf>
    <xf numFmtId="0" fontId="5" fillId="0" borderId="0" xfId="0" applyFont="1" applyFill="1" applyAlignment="1" applyProtection="1">
      <alignment vertical="top"/>
      <protection locked="0"/>
    </xf>
    <xf numFmtId="0" fontId="5" fillId="0" borderId="0" xfId="0" applyFont="1" applyFill="1" applyAlignment="1" applyProtection="1">
      <alignment vertical="top" wrapText="1"/>
      <protection locked="0"/>
    </xf>
    <xf numFmtId="0" fontId="4" fillId="0" borderId="0" xfId="0" applyFont="1" applyFill="1" applyAlignment="1" applyProtection="1">
      <alignment vertical="top" wrapText="1"/>
      <protection locked="0"/>
    </xf>
    <xf numFmtId="183" fontId="4" fillId="0" borderId="0" xfId="20" applyFont="1" applyFill="1" applyAlignment="1" applyProtection="1">
      <alignment vertical="top" wrapText="1"/>
      <protection locked="0"/>
    </xf>
    <xf numFmtId="183" fontId="4" fillId="0" borderId="0" xfId="20" applyNumberFormat="1" applyFont="1" applyFill="1" applyAlignment="1" applyProtection="1">
      <alignment/>
      <protection locked="0"/>
    </xf>
    <xf numFmtId="188" fontId="5" fillId="0" borderId="0" xfId="20" applyNumberFormat="1" applyFont="1" applyFill="1" applyAlignment="1" applyProtection="1">
      <alignment horizontal="right"/>
      <protection locked="0"/>
    </xf>
    <xf numFmtId="0" fontId="5" fillId="0" borderId="0" xfId="0" applyFont="1" applyFill="1" applyAlignment="1" applyProtection="1">
      <alignment/>
      <protection locked="0"/>
    </xf>
    <xf numFmtId="183" fontId="4" fillId="0" borderId="0" xfId="20" applyFont="1" applyFill="1" applyAlignment="1" applyProtection="1">
      <alignment/>
      <protection locked="0"/>
    </xf>
    <xf numFmtId="183" fontId="4" fillId="0" borderId="0" xfId="20" applyNumberFormat="1" applyFont="1" applyFill="1" applyBorder="1" applyAlignment="1" applyProtection="1">
      <alignment/>
      <protection locked="0"/>
    </xf>
    <xf numFmtId="0" fontId="4" fillId="0" borderId="0" xfId="0" applyFont="1" applyFill="1" applyBorder="1" applyAlignment="1" applyProtection="1">
      <alignment/>
      <protection locked="0"/>
    </xf>
    <xf numFmtId="0" fontId="5" fillId="3" borderId="0" xfId="24" applyNumberFormat="1" applyFont="1" applyFill="1" applyBorder="1" applyAlignment="1" applyProtection="1">
      <alignment horizontal="center"/>
      <protection locked="0"/>
    </xf>
    <xf numFmtId="183" fontId="5" fillId="3" borderId="9" xfId="0" applyNumberFormat="1" applyFont="1" applyFill="1" applyBorder="1" applyAlignment="1" applyProtection="1">
      <alignment horizontal="center"/>
      <protection locked="0"/>
    </xf>
    <xf numFmtId="183" fontId="5" fillId="0" borderId="10" xfId="0" applyNumberFormat="1" applyFont="1" applyFill="1" applyBorder="1" applyAlignment="1" applyProtection="1">
      <alignment horizontal="center"/>
      <protection locked="0"/>
    </xf>
    <xf numFmtId="183" fontId="3" fillId="3" borderId="10" xfId="0" applyNumberFormat="1" applyFont="1" applyFill="1" applyBorder="1" applyAlignment="1" applyProtection="1">
      <alignment horizontal="center"/>
      <protection locked="0"/>
    </xf>
    <xf numFmtId="212" fontId="5" fillId="0" borderId="18" xfId="0" applyNumberFormat="1" applyFont="1" applyFill="1" applyBorder="1" applyAlignment="1" applyProtection="1">
      <alignment/>
      <protection locked="0"/>
    </xf>
    <xf numFmtId="183" fontId="4" fillId="3" borderId="4" xfId="0" applyNumberFormat="1" applyFont="1" applyFill="1" applyBorder="1" applyAlignment="1" applyProtection="1">
      <alignment/>
      <protection locked="0"/>
    </xf>
    <xf numFmtId="183" fontId="4" fillId="3" borderId="8" xfId="0" applyNumberFormat="1" applyFont="1" applyFill="1" applyBorder="1" applyAlignment="1" applyProtection="1">
      <alignment/>
      <protection locked="0"/>
    </xf>
    <xf numFmtId="0" fontId="3" fillId="3" borderId="2" xfId="0" applyFont="1" applyFill="1" applyBorder="1" applyAlignment="1" applyProtection="1">
      <alignment horizontal="center"/>
      <protection/>
    </xf>
    <xf numFmtId="183" fontId="0" fillId="3" borderId="0" xfId="0" applyNumberFormat="1" applyFill="1" applyAlignment="1" applyProtection="1">
      <alignment/>
      <protection locked="0"/>
    </xf>
    <xf numFmtId="183" fontId="0" fillId="3" borderId="0" xfId="24" applyNumberFormat="1" applyFill="1" applyBorder="1" applyAlignment="1" applyProtection="1">
      <alignment/>
      <protection locked="0"/>
    </xf>
    <xf numFmtId="183" fontId="0" fillId="3" borderId="6" xfId="24" applyNumberFormat="1" applyFill="1" applyBorder="1" applyAlignment="1" applyProtection="1">
      <alignment/>
      <protection locked="0"/>
    </xf>
    <xf numFmtId="183" fontId="0" fillId="3" borderId="5" xfId="24" applyNumberFormat="1" applyFill="1" applyBorder="1" applyAlignment="1" applyProtection="1">
      <alignment/>
      <protection locked="0"/>
    </xf>
    <xf numFmtId="183" fontId="0" fillId="3" borderId="6" xfId="0" applyNumberFormat="1" applyFill="1" applyBorder="1" applyAlignment="1" applyProtection="1">
      <alignment/>
      <protection locked="0"/>
    </xf>
    <xf numFmtId="183" fontId="0" fillId="3" borderId="5" xfId="0" applyNumberFormat="1" applyFill="1" applyBorder="1" applyAlignment="1" applyProtection="1">
      <alignment/>
      <protection locked="0"/>
    </xf>
    <xf numFmtId="183" fontId="0" fillId="3" borderId="0" xfId="24" applyNumberFormat="1" applyFill="1" applyBorder="1" applyAlignment="1" applyProtection="1">
      <alignment/>
      <protection locked="0"/>
    </xf>
    <xf numFmtId="183" fontId="0" fillId="3" borderId="6" xfId="24" applyNumberFormat="1" applyFill="1" applyBorder="1" applyAlignment="1" applyProtection="1">
      <alignment/>
      <protection locked="0"/>
    </xf>
    <xf numFmtId="183" fontId="0" fillId="3" borderId="0" xfId="0" applyNumberFormat="1" applyFill="1" applyAlignment="1" applyProtection="1">
      <alignment/>
      <protection/>
    </xf>
    <xf numFmtId="0" fontId="3" fillId="3" borderId="2" xfId="0" applyFont="1" applyFill="1" applyBorder="1" applyAlignment="1" applyProtection="1">
      <alignment/>
      <protection/>
    </xf>
    <xf numFmtId="183" fontId="0" fillId="3" borderId="8" xfId="0" applyNumberFormat="1" applyFill="1" applyBorder="1" applyAlignment="1" applyProtection="1">
      <alignment/>
      <protection/>
    </xf>
    <xf numFmtId="183" fontId="0" fillId="3" borderId="5" xfId="0" applyNumberFormat="1" applyFill="1" applyBorder="1" applyAlignment="1" applyProtection="1">
      <alignment/>
      <protection/>
    </xf>
    <xf numFmtId="183" fontId="0" fillId="3" borderId="6" xfId="0" applyNumberFormat="1" applyFill="1" applyBorder="1" applyAlignment="1" applyProtection="1">
      <alignment/>
      <protection/>
    </xf>
    <xf numFmtId="3" fontId="0" fillId="3" borderId="0" xfId="20" applyNumberFormat="1" applyFill="1" applyBorder="1" applyAlignment="1" applyProtection="1">
      <alignment/>
      <protection/>
    </xf>
    <xf numFmtId="3" fontId="0" fillId="3" borderId="0" xfId="20" applyNumberFormat="1" applyFill="1" applyBorder="1" applyAlignment="1" applyProtection="1">
      <alignment/>
      <protection locked="0"/>
    </xf>
    <xf numFmtId="183" fontId="0" fillId="3" borderId="0" xfId="20" applyNumberFormat="1" applyFill="1" applyBorder="1" applyAlignment="1" applyProtection="1">
      <alignment/>
      <protection locked="0"/>
    </xf>
    <xf numFmtId="0" fontId="6" fillId="3" borderId="0" xfId="20" applyNumberFormat="1" applyFont="1" applyFill="1" applyBorder="1" applyAlignment="1" applyProtection="1">
      <alignment horizontal="center"/>
      <protection/>
    </xf>
    <xf numFmtId="183" fontId="0" fillId="3" borderId="4" xfId="24" applyNumberFormat="1" applyFill="1" applyBorder="1" applyAlignment="1" applyProtection="1">
      <alignment/>
      <protection/>
    </xf>
    <xf numFmtId="183" fontId="0" fillId="3" borderId="8" xfId="24" applyNumberFormat="1" applyFill="1" applyBorder="1" applyAlignment="1" applyProtection="1">
      <alignment/>
      <protection/>
    </xf>
    <xf numFmtId="183" fontId="0" fillId="3" borderId="0" xfId="20" applyNumberFormat="1" applyFill="1" applyBorder="1" applyAlignment="1" applyProtection="1">
      <alignment/>
      <protection locked="0"/>
    </xf>
    <xf numFmtId="3" fontId="0" fillId="3" borderId="0" xfId="20" applyNumberFormat="1" applyFill="1" applyBorder="1" applyAlignment="1" applyProtection="1">
      <alignment/>
      <protection/>
    </xf>
    <xf numFmtId="3" fontId="0" fillId="3" borderId="0" xfId="20" applyNumberFormat="1" applyFill="1" applyBorder="1" applyAlignment="1" applyProtection="1">
      <alignment/>
      <protection locked="0"/>
    </xf>
    <xf numFmtId="183" fontId="0" fillId="3" borderId="4" xfId="24" applyNumberFormat="1" applyFill="1" applyBorder="1" applyAlignment="1" applyProtection="1">
      <alignment/>
      <protection/>
    </xf>
    <xf numFmtId="183" fontId="0" fillId="3" borderId="8" xfId="24" applyNumberFormat="1" applyFill="1" applyBorder="1" applyAlignment="1" applyProtection="1">
      <alignment/>
      <protection/>
    </xf>
    <xf numFmtId="0" fontId="0" fillId="0" borderId="0" xfId="0" applyAlignment="1" applyProtection="1">
      <alignment horizontal="center"/>
      <protection locked="0"/>
    </xf>
    <xf numFmtId="0" fontId="8" fillId="3" borderId="0" xfId="0" applyFont="1" applyFill="1" applyAlignment="1" applyProtection="1">
      <alignment vertical="top" wrapText="1"/>
      <protection locked="0"/>
    </xf>
    <xf numFmtId="0" fontId="6" fillId="3" borderId="0" xfId="0" applyFont="1" applyFill="1" applyAlignment="1" applyProtection="1">
      <alignment horizontal="center"/>
      <protection locked="0"/>
    </xf>
    <xf numFmtId="49" fontId="4" fillId="3" borderId="19" xfId="0" applyNumberFormat="1" applyFont="1" applyFill="1" applyBorder="1" applyAlignment="1" applyProtection="1">
      <alignment horizontal="left"/>
      <protection locked="0"/>
    </xf>
    <xf numFmtId="0" fontId="4" fillId="3" borderId="20" xfId="0" applyNumberFormat="1" applyFont="1" applyFill="1" applyBorder="1" applyAlignment="1" applyProtection="1">
      <alignment horizontal="left"/>
      <protection locked="0"/>
    </xf>
    <xf numFmtId="0" fontId="4" fillId="3" borderId="21" xfId="0" applyNumberFormat="1" applyFont="1" applyFill="1" applyBorder="1" applyAlignment="1" applyProtection="1">
      <alignment horizontal="left"/>
      <protection locked="0"/>
    </xf>
    <xf numFmtId="0" fontId="4" fillId="3" borderId="22" xfId="0" applyNumberFormat="1" applyFont="1" applyFill="1" applyBorder="1" applyAlignment="1" applyProtection="1">
      <alignment horizontal="left"/>
      <protection locked="0"/>
    </xf>
    <xf numFmtId="0" fontId="4" fillId="3" borderId="6" xfId="0" applyNumberFormat="1" applyFont="1" applyFill="1" applyBorder="1" applyAlignment="1" applyProtection="1">
      <alignment horizontal="left"/>
      <protection locked="0"/>
    </xf>
    <xf numFmtId="0" fontId="4" fillId="3" borderId="23" xfId="0" applyNumberFormat="1" applyFont="1" applyFill="1" applyBorder="1" applyAlignment="1" applyProtection="1">
      <alignment horizontal="left"/>
      <protection locked="0"/>
    </xf>
    <xf numFmtId="0" fontId="4" fillId="3" borderId="16" xfId="0" applyNumberFormat="1" applyFont="1" applyFill="1" applyBorder="1" applyAlignment="1" applyProtection="1">
      <alignment horizontal="left"/>
      <protection locked="0"/>
    </xf>
    <xf numFmtId="0" fontId="4" fillId="3" borderId="2" xfId="0" applyNumberFormat="1" applyFont="1" applyFill="1" applyBorder="1" applyAlignment="1" applyProtection="1">
      <alignment horizontal="left"/>
      <protection locked="0"/>
    </xf>
    <xf numFmtId="0" fontId="4" fillId="3" borderId="17" xfId="0" applyNumberFormat="1" applyFont="1" applyFill="1" applyBorder="1" applyAlignment="1" applyProtection="1">
      <alignment horizontal="left"/>
      <protection locked="0"/>
    </xf>
    <xf numFmtId="0" fontId="3" fillId="3" borderId="0" xfId="0" applyFont="1" applyFill="1" applyAlignment="1" applyProtection="1">
      <alignment horizontal="center"/>
      <protection locked="0"/>
    </xf>
    <xf numFmtId="0" fontId="0" fillId="3" borderId="0" xfId="0" applyNumberFormat="1" applyFill="1" applyBorder="1" applyAlignment="1" applyProtection="1">
      <alignment/>
      <protection/>
    </xf>
    <xf numFmtId="0" fontId="0" fillId="3" borderId="0" xfId="0" applyFill="1" applyAlignment="1" applyProtection="1">
      <alignment/>
      <protection/>
    </xf>
    <xf numFmtId="0" fontId="0" fillId="3" borderId="0" xfId="0" applyNumberFormat="1" applyFill="1" applyBorder="1" applyAlignment="1" applyProtection="1">
      <alignment horizontal="left"/>
      <protection/>
    </xf>
    <xf numFmtId="0" fontId="6" fillId="3" borderId="0" xfId="0" applyFont="1" applyFill="1" applyAlignment="1" applyProtection="1">
      <alignment horizontal="center"/>
      <protection/>
    </xf>
    <xf numFmtId="0" fontId="0" fillId="3" borderId="0" xfId="0" applyFill="1" applyAlignment="1" applyProtection="1">
      <alignment horizontal="center"/>
      <protection/>
    </xf>
    <xf numFmtId="0" fontId="10" fillId="3" borderId="0" xfId="0" applyFont="1" applyFill="1" applyAlignment="1" applyProtection="1">
      <alignment horizontal="center"/>
      <protection/>
    </xf>
    <xf numFmtId="0" fontId="0" fillId="3" borderId="0" xfId="0" applyFill="1" applyBorder="1" applyAlignment="1" applyProtection="1">
      <alignment/>
      <protection/>
    </xf>
    <xf numFmtId="0" fontId="0" fillId="0" borderId="0" xfId="0" applyAlignment="1" applyProtection="1">
      <alignment/>
      <protection/>
    </xf>
    <xf numFmtId="0" fontId="3" fillId="3" borderId="0" xfId="0" applyFont="1" applyFill="1" applyAlignment="1" applyProtection="1">
      <alignment horizontal="center"/>
      <protection/>
    </xf>
    <xf numFmtId="0" fontId="0" fillId="0" borderId="0" xfId="0" applyAlignment="1" applyProtection="1">
      <alignment horizontal="center"/>
      <protection/>
    </xf>
    <xf numFmtId="183" fontId="6" fillId="3" borderId="0" xfId="0" applyNumberFormat="1" applyFont="1" applyFill="1" applyAlignment="1" applyProtection="1">
      <alignment horizontal="center"/>
      <protection/>
    </xf>
    <xf numFmtId="0" fontId="0" fillId="3" borderId="0" xfId="0" applyFill="1" applyBorder="1" applyAlignment="1" applyProtection="1">
      <alignment horizontal="left"/>
      <protection/>
    </xf>
    <xf numFmtId="0" fontId="0" fillId="0" borderId="0" xfId="0" applyAlignment="1" applyProtection="1">
      <alignment horizontal="left"/>
      <protection/>
    </xf>
    <xf numFmtId="0" fontId="0" fillId="0" borderId="0" xfId="17" applyNumberFormat="1" applyFill="1" applyAlignment="1" applyProtection="1">
      <alignment vertical="top" wrapText="1"/>
      <protection locked="0"/>
    </xf>
    <xf numFmtId="0" fontId="6" fillId="3" borderId="0" xfId="0" applyNumberFormat="1" applyFont="1" applyFill="1" applyAlignment="1" applyProtection="1">
      <alignment horizontal="center"/>
      <protection locked="0"/>
    </xf>
    <xf numFmtId="0" fontId="3" fillId="3" borderId="0" xfId="0" applyNumberFormat="1" applyFont="1" applyFill="1" applyAlignment="1" applyProtection="1">
      <alignment horizontal="center"/>
      <protection locked="0"/>
    </xf>
    <xf numFmtId="0" fontId="0" fillId="0" borderId="0" xfId="0" applyAlignment="1">
      <alignment horizontal="center"/>
    </xf>
    <xf numFmtId="0" fontId="0" fillId="3" borderId="0" xfId="17" applyNumberFormat="1" applyFont="1" applyFill="1" applyAlignment="1" applyProtection="1">
      <alignment vertical="top" wrapText="1"/>
      <protection locked="0"/>
    </xf>
    <xf numFmtId="0" fontId="0" fillId="3" borderId="0" xfId="17" applyNumberFormat="1" applyFill="1" applyAlignment="1" applyProtection="1">
      <alignment vertical="top" wrapText="1"/>
      <protection locked="0"/>
    </xf>
    <xf numFmtId="0" fontId="0" fillId="0" borderId="0" xfId="17" applyNumberFormat="1" applyFont="1" applyFill="1" applyAlignment="1" applyProtection="1">
      <alignment vertical="top" wrapText="1"/>
      <protection locked="0"/>
    </xf>
    <xf numFmtId="0" fontId="0" fillId="0" borderId="0" xfId="17" applyNumberFormat="1" applyFont="1" applyFill="1" applyAlignment="1" applyProtection="1">
      <alignment vertical="top" wrapText="1"/>
      <protection locked="0"/>
    </xf>
    <xf numFmtId="49" fontId="0" fillId="0" borderId="24" xfId="20" applyNumberFormat="1" applyFill="1" applyBorder="1" applyAlignment="1" applyProtection="1">
      <alignment/>
      <protection locked="0"/>
    </xf>
    <xf numFmtId="49" fontId="0" fillId="0" borderId="25" xfId="0" applyNumberFormat="1" applyFill="1" applyBorder="1" applyAlignment="1" applyProtection="1">
      <alignment/>
      <protection locked="0"/>
    </xf>
    <xf numFmtId="49" fontId="0" fillId="0" borderId="12" xfId="0" applyNumberFormat="1" applyFill="1" applyBorder="1" applyAlignment="1" applyProtection="1">
      <alignment/>
      <protection locked="0"/>
    </xf>
    <xf numFmtId="49" fontId="0" fillId="0" borderId="7" xfId="0" applyNumberFormat="1" applyFill="1" applyBorder="1" applyAlignment="1" applyProtection="1">
      <alignment/>
      <protection locked="0"/>
    </xf>
    <xf numFmtId="49" fontId="0" fillId="0" borderId="13" xfId="0" applyNumberFormat="1" applyFill="1" applyBorder="1" applyAlignment="1" applyProtection="1">
      <alignment/>
      <protection locked="0"/>
    </xf>
    <xf numFmtId="49" fontId="0" fillId="0" borderId="16" xfId="0" applyNumberFormat="1" applyFill="1" applyBorder="1" applyAlignment="1" applyProtection="1">
      <alignment/>
      <protection locked="0"/>
    </xf>
    <xf numFmtId="49" fontId="0" fillId="0" borderId="2" xfId="0" applyNumberFormat="1" applyFill="1" applyBorder="1" applyAlignment="1" applyProtection="1">
      <alignment/>
      <protection locked="0"/>
    </xf>
    <xf numFmtId="49" fontId="0" fillId="0" borderId="17" xfId="0" applyNumberFormat="1" applyFill="1" applyBorder="1" applyAlignment="1" applyProtection="1">
      <alignment/>
      <protection locked="0"/>
    </xf>
    <xf numFmtId="49" fontId="0" fillId="0" borderId="24" xfId="0" applyNumberFormat="1" applyFill="1" applyBorder="1" applyAlignment="1" applyProtection="1">
      <alignment/>
      <protection locked="0"/>
    </xf>
  </cellXfs>
  <cellStyles count="13">
    <cellStyle name="Normal" xfId="0"/>
    <cellStyle name="Blue Outline" xfId="15"/>
    <cellStyle name="Heading" xfId="16"/>
    <cellStyle name="Normal_Tickmark template" xfId="17"/>
    <cellStyle name="Percent (0)" xfId="18"/>
    <cellStyle name="Tickmark" xfId="19"/>
    <cellStyle name="Comma" xfId="20"/>
    <cellStyle name="Comma [0]" xfId="21"/>
    <cellStyle name="Followed Hyperlink" xfId="22"/>
    <cellStyle name="Percent" xfId="23"/>
    <cellStyle name="Currency" xfId="24"/>
    <cellStyle name="Currency [0]" xfId="25"/>
    <cellStyle name="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238125</xdr:colOff>
      <xdr:row>3</xdr:row>
      <xdr:rowOff>57150</xdr:rowOff>
    </xdr:to>
    <xdr:pic>
      <xdr:nvPicPr>
        <xdr:cNvPr id="1" name="Picture 4"/>
        <xdr:cNvPicPr preferRelativeResize="1">
          <a:picLocks noChangeAspect="1"/>
        </xdr:cNvPicPr>
      </xdr:nvPicPr>
      <xdr:blipFill>
        <a:blip r:embed="rId1"/>
        <a:stretch>
          <a:fillRect/>
        </a:stretch>
      </xdr:blipFill>
      <xdr:spPr>
        <a:xfrm>
          <a:off x="0" y="0"/>
          <a:ext cx="733425" cy="628650"/>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thly%20&amp;%20Quarterly%20Treasurer's%20Report%20September%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Sec. II A-E Exp Detail"/>
      <sheetName val="Sec. II F&amp;G Exp. Detail"/>
      <sheetName val="Fall Conf. Detail"/>
      <sheetName val="Spring Conf. Detail"/>
      <sheetName val="(7)Narrative"/>
      <sheetName val="(8)Certification"/>
    </sheetNames>
    <sheetDataSet>
      <sheetData sheetId="0">
        <row r="7">
          <cell r="N7">
            <v>11388.88</v>
          </cell>
          <cell r="P7">
            <v>11388.88</v>
          </cell>
        </row>
        <row r="10">
          <cell r="L10">
            <v>5547.75</v>
          </cell>
          <cell r="N10">
            <v>5855.25</v>
          </cell>
          <cell r="P10">
            <v>18000</v>
          </cell>
        </row>
        <row r="11">
          <cell r="N11">
            <v>0</v>
          </cell>
        </row>
        <row r="12">
          <cell r="L12">
            <v>-378.5</v>
          </cell>
          <cell r="N12">
            <v>-567.25</v>
          </cell>
        </row>
        <row r="14">
          <cell r="L14">
            <v>5169.25</v>
          </cell>
        </row>
        <row r="17">
          <cell r="N17">
            <v>3062.12</v>
          </cell>
          <cell r="P17">
            <v>3062.12</v>
          </cell>
        </row>
        <row r="18">
          <cell r="L18">
            <v>0</v>
          </cell>
          <cell r="N18">
            <v>0</v>
          </cell>
        </row>
        <row r="21">
          <cell r="P21">
            <v>0</v>
          </cell>
        </row>
        <row r="22">
          <cell r="P22">
            <v>0</v>
          </cell>
        </row>
        <row r="23">
          <cell r="N23">
            <v>0</v>
          </cell>
          <cell r="P23">
            <v>50</v>
          </cell>
        </row>
        <row r="24">
          <cell r="E24">
            <v>0</v>
          </cell>
          <cell r="N24">
            <v>0</v>
          </cell>
          <cell r="P24">
            <v>0</v>
          </cell>
        </row>
        <row r="25">
          <cell r="N25">
            <v>0</v>
          </cell>
        </row>
        <row r="26">
          <cell r="N26">
            <v>0</v>
          </cell>
        </row>
        <row r="34">
          <cell r="P34">
            <v>8300</v>
          </cell>
        </row>
        <row r="35">
          <cell r="P35">
            <v>3500</v>
          </cell>
        </row>
        <row r="36">
          <cell r="P36">
            <v>6000</v>
          </cell>
        </row>
        <row r="37">
          <cell r="P37">
            <v>2000</v>
          </cell>
        </row>
        <row r="38">
          <cell r="P38">
            <v>1500</v>
          </cell>
        </row>
        <row r="39">
          <cell r="P39">
            <v>1500</v>
          </cell>
        </row>
        <row r="40">
          <cell r="P40">
            <v>700</v>
          </cell>
        </row>
      </sheetData>
      <sheetData sheetId="1">
        <row r="10">
          <cell r="L10">
            <v>0</v>
          </cell>
        </row>
        <row r="11">
          <cell r="L11">
            <v>0</v>
          </cell>
        </row>
        <row r="12">
          <cell r="L12">
            <v>0</v>
          </cell>
        </row>
        <row r="13">
          <cell r="L13">
            <v>0</v>
          </cell>
        </row>
        <row r="14">
          <cell r="J14">
            <v>702.36</v>
          </cell>
          <cell r="L14">
            <v>702.36</v>
          </cell>
        </row>
        <row r="15">
          <cell r="L15">
            <v>0</v>
          </cell>
        </row>
        <row r="21">
          <cell r="L21">
            <v>0</v>
          </cell>
        </row>
        <row r="22">
          <cell r="L22">
            <v>0</v>
          </cell>
        </row>
        <row r="23">
          <cell r="L23">
            <v>0</v>
          </cell>
        </row>
        <row r="24">
          <cell r="L24">
            <v>0</v>
          </cell>
        </row>
        <row r="25">
          <cell r="L25">
            <v>0</v>
          </cell>
        </row>
        <row r="27">
          <cell r="J27">
            <v>0</v>
          </cell>
        </row>
        <row r="31">
          <cell r="L31">
            <v>0</v>
          </cell>
        </row>
        <row r="32">
          <cell r="J32">
            <v>250</v>
          </cell>
          <cell r="L32">
            <v>250</v>
          </cell>
        </row>
        <row r="33">
          <cell r="J33">
            <v>47.27</v>
          </cell>
          <cell r="L33">
            <v>47.27</v>
          </cell>
        </row>
        <row r="34">
          <cell r="L34">
            <v>0</v>
          </cell>
        </row>
        <row r="35">
          <cell r="L35">
            <v>0</v>
          </cell>
        </row>
        <row r="37">
          <cell r="J37">
            <v>297.27</v>
          </cell>
        </row>
        <row r="41">
          <cell r="J41">
            <v>19.32</v>
          </cell>
          <cell r="L41">
            <v>19.32</v>
          </cell>
        </row>
        <row r="42">
          <cell r="L42">
            <v>0</v>
          </cell>
        </row>
        <row r="44">
          <cell r="J44">
            <v>19.32</v>
          </cell>
        </row>
        <row r="48">
          <cell r="J48">
            <v>7.35</v>
          </cell>
          <cell r="L48">
            <v>7.35</v>
          </cell>
        </row>
        <row r="49">
          <cell r="L49">
            <v>0</v>
          </cell>
        </row>
        <row r="50">
          <cell r="J50">
            <v>69.47</v>
          </cell>
          <cell r="L50">
            <v>69.47</v>
          </cell>
        </row>
        <row r="51">
          <cell r="L51">
            <v>0</v>
          </cell>
        </row>
        <row r="52">
          <cell r="L52">
            <v>0</v>
          </cell>
        </row>
        <row r="54">
          <cell r="J54">
            <v>76.82</v>
          </cell>
        </row>
      </sheetData>
      <sheetData sheetId="2">
        <row r="11">
          <cell r="L11">
            <v>0</v>
          </cell>
        </row>
        <row r="12">
          <cell r="L12">
            <v>0</v>
          </cell>
        </row>
        <row r="13">
          <cell r="L13">
            <v>0</v>
          </cell>
        </row>
        <row r="17">
          <cell r="L17">
            <v>0</v>
          </cell>
        </row>
        <row r="18">
          <cell r="L18">
            <v>0</v>
          </cell>
        </row>
        <row r="23">
          <cell r="L23">
            <v>0</v>
          </cell>
        </row>
        <row r="24">
          <cell r="L24">
            <v>0</v>
          </cell>
        </row>
        <row r="25">
          <cell r="L25">
            <v>0</v>
          </cell>
        </row>
        <row r="26">
          <cell r="L26">
            <v>0</v>
          </cell>
        </row>
        <row r="27">
          <cell r="L27">
            <v>0</v>
          </cell>
        </row>
        <row r="28">
          <cell r="L28">
            <v>0</v>
          </cell>
        </row>
        <row r="33">
          <cell r="L33">
            <v>0</v>
          </cell>
        </row>
        <row r="34">
          <cell r="L34">
            <v>0</v>
          </cell>
        </row>
        <row r="35">
          <cell r="L35">
            <v>0</v>
          </cell>
        </row>
        <row r="36">
          <cell r="L36">
            <v>0</v>
          </cell>
        </row>
        <row r="37">
          <cell r="L37">
            <v>0</v>
          </cell>
        </row>
        <row r="44">
          <cell r="L44">
            <v>0</v>
          </cell>
        </row>
        <row r="45">
          <cell r="L45">
            <v>0</v>
          </cell>
        </row>
      </sheetData>
      <sheetData sheetId="3">
        <row r="10">
          <cell r="K10">
            <v>0</v>
          </cell>
          <cell r="O10">
            <v>0</v>
          </cell>
          <cell r="P10">
            <v>0</v>
          </cell>
        </row>
        <row r="11">
          <cell r="K11">
            <v>0</v>
          </cell>
          <cell r="O11">
            <v>0</v>
          </cell>
          <cell r="P11">
            <v>0</v>
          </cell>
        </row>
        <row r="12">
          <cell r="K12">
            <v>0</v>
          </cell>
          <cell r="O12">
            <v>0</v>
          </cell>
          <cell r="P12">
            <v>0</v>
          </cell>
        </row>
        <row r="13">
          <cell r="K13">
            <v>0</v>
          </cell>
          <cell r="O13">
            <v>0</v>
          </cell>
          <cell r="P13">
            <v>0</v>
          </cell>
        </row>
        <row r="14">
          <cell r="K14">
            <v>0</v>
          </cell>
          <cell r="O14">
            <v>0</v>
          </cell>
          <cell r="P14">
            <v>0</v>
          </cell>
        </row>
        <row r="15">
          <cell r="K15">
            <v>0</v>
          </cell>
          <cell r="O15">
            <v>0</v>
          </cell>
          <cell r="P15">
            <v>0</v>
          </cell>
        </row>
        <row r="16">
          <cell r="O16">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sheetData>
      <sheetData sheetId="4">
        <row r="10">
          <cell r="K10">
            <v>0</v>
          </cell>
          <cell r="O10">
            <v>0</v>
          </cell>
          <cell r="P10">
            <v>0</v>
          </cell>
        </row>
        <row r="11">
          <cell r="K11">
            <v>0</v>
          </cell>
          <cell r="O11">
            <v>0</v>
          </cell>
          <cell r="P11">
            <v>0</v>
          </cell>
        </row>
        <row r="12">
          <cell r="K12">
            <v>0</v>
          </cell>
          <cell r="O12">
            <v>0</v>
          </cell>
          <cell r="P12">
            <v>0</v>
          </cell>
        </row>
        <row r="13">
          <cell r="K13">
            <v>0</v>
          </cell>
          <cell r="O13">
            <v>0</v>
          </cell>
          <cell r="P13">
            <v>0</v>
          </cell>
        </row>
        <row r="14">
          <cell r="K14">
            <v>0</v>
          </cell>
          <cell r="O14">
            <v>0</v>
          </cell>
          <cell r="P14">
            <v>0</v>
          </cell>
        </row>
        <row r="15">
          <cell r="K15">
            <v>0</v>
          </cell>
          <cell r="O15">
            <v>0</v>
          </cell>
          <cell r="P15">
            <v>0</v>
          </cell>
        </row>
        <row r="16">
          <cell r="O16">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R66"/>
  <sheetViews>
    <sheetView tabSelected="1" zoomScale="90" zoomScaleNormal="90" workbookViewId="0" topLeftCell="A26">
      <selection activeCell="R46" sqref="A1:R46"/>
    </sheetView>
  </sheetViews>
  <sheetFormatPr defaultColWidth="9.140625" defaultRowHeight="12.75"/>
  <cols>
    <col min="1" max="1" width="3.28125" style="115" customWidth="1"/>
    <col min="2" max="2" width="2.28125" style="115" customWidth="1"/>
    <col min="3" max="3" width="1.8515625" style="115" customWidth="1"/>
    <col min="4" max="4" width="7.7109375" style="179" customWidth="1"/>
    <col min="5" max="5" width="9.140625" style="115" customWidth="1"/>
    <col min="6" max="6" width="7.7109375" style="115" customWidth="1"/>
    <col min="7" max="7" width="8.28125" style="115" customWidth="1"/>
    <col min="8" max="8" width="7.7109375" style="115" customWidth="1"/>
    <col min="9" max="9" width="5.8515625" style="115" customWidth="1"/>
    <col min="10" max="10" width="5.7109375" style="115" customWidth="1"/>
    <col min="11" max="11" width="1.7109375" style="115" customWidth="1"/>
    <col min="12" max="12" width="11.00390625" style="176" bestFit="1" customWidth="1"/>
    <col min="13" max="13" width="1.7109375" style="115" customWidth="1"/>
    <col min="14" max="14" width="11.00390625" style="176" bestFit="1" customWidth="1"/>
    <col min="15" max="15" width="1.7109375" style="177" customWidth="1"/>
    <col min="16" max="16" width="13.140625" style="176" customWidth="1"/>
    <col min="17" max="17" width="1.7109375" style="171" customWidth="1"/>
    <col min="18" max="18" width="13.140625" style="115" customWidth="1"/>
    <col min="19" max="16384" width="9.140625" style="115" customWidth="1"/>
  </cols>
  <sheetData>
    <row r="1" spans="3:18" ht="15" customHeight="1">
      <c r="C1" s="116"/>
      <c r="D1" s="117"/>
      <c r="E1" s="216" t="s">
        <v>47</v>
      </c>
      <c r="F1" s="216"/>
      <c r="G1" s="216"/>
      <c r="H1" s="216"/>
      <c r="I1" s="216"/>
      <c r="J1" s="216"/>
      <c r="K1" s="216"/>
      <c r="L1" s="216"/>
      <c r="M1" s="216"/>
      <c r="N1" s="216"/>
      <c r="O1" s="216"/>
      <c r="P1" s="118" t="s">
        <v>81</v>
      </c>
      <c r="Q1" s="119"/>
      <c r="R1" s="183" t="s">
        <v>179</v>
      </c>
    </row>
    <row r="2" spans="3:18" ht="15" customHeight="1">
      <c r="C2" s="116"/>
      <c r="D2" s="117"/>
      <c r="E2" s="216" t="s">
        <v>162</v>
      </c>
      <c r="F2" s="216"/>
      <c r="G2" s="216"/>
      <c r="H2" s="216"/>
      <c r="I2" s="216"/>
      <c r="J2" s="216"/>
      <c r="K2" s="216"/>
      <c r="L2" s="216"/>
      <c r="M2" s="216"/>
      <c r="N2" s="216"/>
      <c r="O2" s="216"/>
      <c r="P2" s="182">
        <v>67</v>
      </c>
      <c r="Q2" s="119"/>
      <c r="R2" s="184" t="s">
        <v>181</v>
      </c>
    </row>
    <row r="3" spans="3:18" s="122" customFormat="1" ht="15" customHeight="1">
      <c r="C3" s="123"/>
      <c r="D3" s="124"/>
      <c r="E3" s="226" t="s">
        <v>165</v>
      </c>
      <c r="F3" s="214"/>
      <c r="G3" s="214"/>
      <c r="H3" s="214"/>
      <c r="I3" s="214"/>
      <c r="J3" s="214"/>
      <c r="K3" s="214"/>
      <c r="L3" s="214"/>
      <c r="M3" s="214"/>
      <c r="N3" s="214"/>
      <c r="O3" s="214"/>
      <c r="P3" s="125"/>
      <c r="Q3" s="126"/>
      <c r="R3" s="185" t="s">
        <v>180</v>
      </c>
    </row>
    <row r="4" spans="1:18" ht="15" customHeight="1" thickBot="1">
      <c r="A4" s="116"/>
      <c r="B4" s="127"/>
      <c r="C4" s="127"/>
      <c r="D4" s="128"/>
      <c r="E4" s="129"/>
      <c r="F4" s="129"/>
      <c r="G4" s="129"/>
      <c r="H4" s="129"/>
      <c r="I4" s="129"/>
      <c r="J4" s="116"/>
      <c r="K4" s="116"/>
      <c r="L4" s="130"/>
      <c r="M4" s="116"/>
      <c r="N4" s="130"/>
      <c r="O4" s="131"/>
      <c r="P4" s="130"/>
      <c r="Q4" s="119"/>
      <c r="R4" s="186"/>
    </row>
    <row r="5" spans="1:18" ht="45" customHeight="1" thickBot="1">
      <c r="A5" s="132" t="s">
        <v>15</v>
      </c>
      <c r="B5" s="132" t="s">
        <v>14</v>
      </c>
      <c r="C5" s="116"/>
      <c r="D5" s="117"/>
      <c r="E5" s="116"/>
      <c r="F5" s="116"/>
      <c r="G5" s="116"/>
      <c r="H5" s="116"/>
      <c r="I5" s="133"/>
      <c r="J5" s="133"/>
      <c r="K5" s="133"/>
      <c r="L5" s="134" t="s">
        <v>59</v>
      </c>
      <c r="M5" s="133"/>
      <c r="N5" s="134" t="s">
        <v>67</v>
      </c>
      <c r="O5" s="135"/>
      <c r="P5" s="134" t="s">
        <v>60</v>
      </c>
      <c r="Q5" s="119"/>
      <c r="R5" s="136" t="s">
        <v>178</v>
      </c>
    </row>
    <row r="6" spans="1:18" ht="15" customHeight="1">
      <c r="A6" s="116"/>
      <c r="B6" s="116" t="s">
        <v>18</v>
      </c>
      <c r="C6" s="116" t="s">
        <v>62</v>
      </c>
      <c r="D6" s="117"/>
      <c r="E6" s="116"/>
      <c r="F6" s="116"/>
      <c r="G6" s="116"/>
      <c r="H6" s="116"/>
      <c r="I6" s="116"/>
      <c r="J6" s="116"/>
      <c r="K6" s="116"/>
      <c r="L6" s="130"/>
      <c r="M6" s="116"/>
      <c r="N6" s="130"/>
      <c r="O6" s="131"/>
      <c r="P6" s="137"/>
      <c r="Q6" s="119"/>
      <c r="R6" s="120"/>
    </row>
    <row r="7" spans="1:18" ht="15" customHeight="1">
      <c r="A7" s="116"/>
      <c r="B7" s="116"/>
      <c r="C7" s="138" t="s">
        <v>171</v>
      </c>
      <c r="D7" s="139"/>
      <c r="E7" s="140"/>
      <c r="F7" s="140"/>
      <c r="G7" s="140"/>
      <c r="H7" s="140"/>
      <c r="I7" s="141"/>
      <c r="J7" s="116"/>
      <c r="K7" s="116"/>
      <c r="L7" s="121"/>
      <c r="M7" s="116"/>
      <c r="N7" s="121">
        <f>'[1]Summary'!N7</f>
        <v>11388.88</v>
      </c>
      <c r="O7" s="142"/>
      <c r="P7" s="121">
        <f>'[1]Summary'!P7</f>
        <v>11388.88</v>
      </c>
      <c r="Q7" s="119"/>
      <c r="R7" s="120"/>
    </row>
    <row r="8" spans="1:18" ht="15" customHeight="1">
      <c r="A8" s="116"/>
      <c r="B8" s="116"/>
      <c r="C8" s="138"/>
      <c r="D8" s="139"/>
      <c r="E8" s="140"/>
      <c r="F8" s="140"/>
      <c r="G8" s="140"/>
      <c r="H8" s="140"/>
      <c r="I8" s="141"/>
      <c r="J8" s="116"/>
      <c r="K8" s="116"/>
      <c r="L8" s="121"/>
      <c r="M8" s="116"/>
      <c r="N8" s="121"/>
      <c r="O8" s="142"/>
      <c r="P8" s="121"/>
      <c r="Q8" s="119"/>
      <c r="R8" s="120"/>
    </row>
    <row r="9" spans="1:18" ht="15" customHeight="1">
      <c r="A9" s="116"/>
      <c r="B9" s="116" t="s">
        <v>23</v>
      </c>
      <c r="C9" s="138" t="s">
        <v>172</v>
      </c>
      <c r="D9" s="139"/>
      <c r="E9" s="140"/>
      <c r="F9" s="140"/>
      <c r="G9" s="140"/>
      <c r="H9" s="140"/>
      <c r="I9" s="141"/>
      <c r="J9" s="116"/>
      <c r="K9" s="116"/>
      <c r="L9" s="121"/>
      <c r="M9" s="116"/>
      <c r="N9" s="121"/>
      <c r="O9" s="142"/>
      <c r="P9" s="121"/>
      <c r="Q9" s="119"/>
      <c r="R9" s="120"/>
    </row>
    <row r="10" spans="1:18" ht="15" customHeight="1">
      <c r="A10" s="116"/>
      <c r="B10" s="116"/>
      <c r="C10" s="138" t="s">
        <v>173</v>
      </c>
      <c r="D10" s="139"/>
      <c r="E10" s="140"/>
      <c r="F10" s="140"/>
      <c r="G10" s="140"/>
      <c r="H10" s="140"/>
      <c r="I10" s="141"/>
      <c r="J10" s="116"/>
      <c r="K10" s="116"/>
      <c r="L10" s="121">
        <f>'[1]Summary'!L10</f>
        <v>5547.75</v>
      </c>
      <c r="M10" s="116"/>
      <c r="N10" s="121">
        <f>'[1]Summary'!N10</f>
        <v>5855.25</v>
      </c>
      <c r="O10" s="142"/>
      <c r="P10" s="137">
        <f>'[1]Summary'!P10</f>
        <v>18000</v>
      </c>
      <c r="Q10" s="119"/>
      <c r="R10" s="120"/>
    </row>
    <row r="11" spans="1:18" ht="15" customHeight="1">
      <c r="A11" s="116"/>
      <c r="B11" s="116"/>
      <c r="C11" s="138" t="s">
        <v>174</v>
      </c>
      <c r="D11" s="139"/>
      <c r="E11" s="140"/>
      <c r="F11" s="140"/>
      <c r="G11" s="140"/>
      <c r="H11" s="140"/>
      <c r="I11" s="141"/>
      <c r="J11" s="116"/>
      <c r="K11" s="116"/>
      <c r="L11" s="121">
        <f>'[1]Summary'!L11</f>
        <v>0</v>
      </c>
      <c r="M11" s="116"/>
      <c r="N11" s="121">
        <f>'[1]Summary'!N11</f>
        <v>0</v>
      </c>
      <c r="O11" s="142"/>
      <c r="P11" s="121"/>
      <c r="Q11" s="119"/>
      <c r="R11" s="120">
        <f>$R$4*N11</f>
        <v>0</v>
      </c>
    </row>
    <row r="12" spans="1:18" ht="15" customHeight="1">
      <c r="A12" s="116"/>
      <c r="B12" s="116"/>
      <c r="C12" s="138" t="s">
        <v>175</v>
      </c>
      <c r="D12" s="139"/>
      <c r="E12" s="140"/>
      <c r="F12" s="140"/>
      <c r="G12" s="140"/>
      <c r="H12" s="140"/>
      <c r="I12" s="141"/>
      <c r="J12" s="116"/>
      <c r="K12" s="116"/>
      <c r="L12" s="121">
        <f>'[1]Summary'!L12</f>
        <v>-378.5</v>
      </c>
      <c r="M12" s="116"/>
      <c r="N12" s="121">
        <f>'[1]Summary'!N12</f>
        <v>-567.25</v>
      </c>
      <c r="O12" s="142"/>
      <c r="P12" s="121"/>
      <c r="Q12" s="119"/>
      <c r="R12" s="120"/>
    </row>
    <row r="13" spans="1:18" ht="15" customHeight="1">
      <c r="A13" s="116"/>
      <c r="B13" s="116"/>
      <c r="C13" s="138"/>
      <c r="D13" s="139"/>
      <c r="E13" s="140"/>
      <c r="F13" s="140"/>
      <c r="G13" s="140"/>
      <c r="H13" s="140"/>
      <c r="I13" s="141"/>
      <c r="J13" s="116"/>
      <c r="K13" s="116"/>
      <c r="L13" s="121"/>
      <c r="M13" s="116"/>
      <c r="N13" s="121"/>
      <c r="O13" s="142"/>
      <c r="P13" s="121"/>
      <c r="Q13" s="119"/>
      <c r="R13" s="120"/>
    </row>
    <row r="14" spans="1:18" ht="15" customHeight="1">
      <c r="A14" s="116"/>
      <c r="B14" s="116"/>
      <c r="C14" s="138" t="s">
        <v>176</v>
      </c>
      <c r="D14" s="139"/>
      <c r="E14" s="140"/>
      <c r="F14" s="140"/>
      <c r="G14" s="140"/>
      <c r="H14" s="140"/>
      <c r="I14" s="141"/>
      <c r="J14" s="116"/>
      <c r="K14" s="116"/>
      <c r="L14" s="121">
        <f>'[1]Summary'!L14</f>
        <v>5169.25</v>
      </c>
      <c r="M14" s="116"/>
      <c r="N14" s="130">
        <f>N7+N10+N11+N12</f>
        <v>16676.879999999997</v>
      </c>
      <c r="O14" s="142"/>
      <c r="P14" s="121"/>
      <c r="Q14" s="119"/>
      <c r="R14" s="120">
        <f>$R$4*N14</f>
        <v>0</v>
      </c>
    </row>
    <row r="15" spans="1:18" ht="15" customHeight="1">
      <c r="A15" s="116"/>
      <c r="B15" s="116"/>
      <c r="C15" s="138"/>
      <c r="D15" s="143"/>
      <c r="E15" s="138"/>
      <c r="F15" s="138"/>
      <c r="G15" s="138"/>
      <c r="H15" s="138"/>
      <c r="I15" s="138"/>
      <c r="J15" s="141"/>
      <c r="K15" s="141"/>
      <c r="L15" s="130"/>
      <c r="M15" s="116"/>
      <c r="N15" s="137"/>
      <c r="O15" s="131"/>
      <c r="P15" s="137"/>
      <c r="Q15" s="119"/>
      <c r="R15" s="120"/>
    </row>
    <row r="16" spans="1:18" ht="15" customHeight="1">
      <c r="A16" s="116"/>
      <c r="B16" s="116" t="s">
        <v>33</v>
      </c>
      <c r="C16" s="116" t="s">
        <v>63</v>
      </c>
      <c r="D16" s="117"/>
      <c r="E16" s="116"/>
      <c r="F16" s="116"/>
      <c r="G16" s="116"/>
      <c r="H16" s="116"/>
      <c r="I16" s="116"/>
      <c r="J16" s="116"/>
      <c r="K16" s="116"/>
      <c r="L16" s="130"/>
      <c r="M16" s="116"/>
      <c r="N16" s="137"/>
      <c r="O16" s="131"/>
      <c r="P16" s="130"/>
      <c r="Q16" s="119"/>
      <c r="R16" s="120"/>
    </row>
    <row r="17" spans="1:18" ht="15" customHeight="1">
      <c r="A17" s="116"/>
      <c r="B17" s="116"/>
      <c r="C17" s="138" t="s">
        <v>171</v>
      </c>
      <c r="D17" s="117"/>
      <c r="E17" s="116"/>
      <c r="F17" s="116"/>
      <c r="G17" s="116"/>
      <c r="H17" s="116"/>
      <c r="I17" s="116"/>
      <c r="J17" s="116"/>
      <c r="K17" s="116"/>
      <c r="L17" s="121"/>
      <c r="M17" s="116"/>
      <c r="N17" s="137">
        <f>'[1]Summary'!N17</f>
        <v>3062.12</v>
      </c>
      <c r="O17" s="131"/>
      <c r="P17" s="137">
        <f>'[1]Summary'!P17</f>
        <v>3062.12</v>
      </c>
      <c r="Q17" s="119"/>
      <c r="R17" s="120">
        <f>$R$4*N17</f>
        <v>0</v>
      </c>
    </row>
    <row r="18" spans="1:18" ht="15" customHeight="1">
      <c r="A18" s="116"/>
      <c r="B18" s="116"/>
      <c r="C18" s="138" t="s">
        <v>177</v>
      </c>
      <c r="D18" s="117"/>
      <c r="E18" s="116"/>
      <c r="F18" s="116"/>
      <c r="G18" s="116"/>
      <c r="H18" s="116"/>
      <c r="I18" s="116"/>
      <c r="J18" s="116"/>
      <c r="K18" s="116"/>
      <c r="L18" s="121">
        <f>'[1]Summary'!L18</f>
        <v>0</v>
      </c>
      <c r="M18" s="116"/>
      <c r="N18" s="137">
        <f>'[1]Summary'!N18</f>
        <v>0</v>
      </c>
      <c r="O18" s="131"/>
      <c r="P18" s="137"/>
      <c r="Q18" s="119"/>
      <c r="R18" s="120">
        <f>$R$4*N18</f>
        <v>0</v>
      </c>
    </row>
    <row r="19" spans="1:18" ht="15" customHeight="1">
      <c r="A19" s="116"/>
      <c r="B19" s="116"/>
      <c r="C19" s="116"/>
      <c r="D19" s="117"/>
      <c r="E19" s="116"/>
      <c r="F19" s="116"/>
      <c r="G19" s="116"/>
      <c r="H19" s="116"/>
      <c r="I19" s="116"/>
      <c r="J19" s="116"/>
      <c r="K19" s="116"/>
      <c r="L19" s="130"/>
      <c r="M19" s="116"/>
      <c r="N19" s="130"/>
      <c r="O19" s="131"/>
      <c r="P19" s="130"/>
      <c r="Q19" s="119"/>
      <c r="R19" s="120"/>
    </row>
    <row r="20" spans="1:18" ht="15" customHeight="1">
      <c r="A20" s="116"/>
      <c r="B20" s="116" t="s">
        <v>34</v>
      </c>
      <c r="C20" s="116" t="s">
        <v>61</v>
      </c>
      <c r="D20" s="117"/>
      <c r="E20" s="116"/>
      <c r="F20" s="116"/>
      <c r="G20" s="116"/>
      <c r="H20" s="116"/>
      <c r="I20" s="116"/>
      <c r="J20" s="116"/>
      <c r="K20" s="116"/>
      <c r="L20" s="130"/>
      <c r="M20" s="116"/>
      <c r="N20" s="130"/>
      <c r="O20" s="131"/>
      <c r="P20" s="130"/>
      <c r="Q20" s="119"/>
      <c r="R20" s="120"/>
    </row>
    <row r="21" spans="1:18" ht="15" customHeight="1">
      <c r="A21" s="116"/>
      <c r="B21" s="116"/>
      <c r="C21" s="144" t="s">
        <v>166</v>
      </c>
      <c r="D21" s="117"/>
      <c r="E21" s="116"/>
      <c r="F21" s="116"/>
      <c r="G21" s="116"/>
      <c r="H21" s="116"/>
      <c r="I21" s="116"/>
      <c r="J21" s="116"/>
      <c r="K21" s="116"/>
      <c r="L21" s="121">
        <f>'Fall Conf. Detail'!M33</f>
        <v>0</v>
      </c>
      <c r="M21" s="116"/>
      <c r="N21" s="130">
        <f>'Fall Conf. Detail'!O33</f>
        <v>0</v>
      </c>
      <c r="O21" s="131"/>
      <c r="P21" s="130">
        <f>'[1]Summary'!P21</f>
        <v>0</v>
      </c>
      <c r="Q21" s="119"/>
      <c r="R21" s="120">
        <f aca="true" t="shared" si="0" ref="R21:R26">$R$4*N21</f>
        <v>0</v>
      </c>
    </row>
    <row r="22" spans="1:18" ht="15" customHeight="1">
      <c r="A22" s="116"/>
      <c r="B22" s="116"/>
      <c r="C22" s="144" t="s">
        <v>167</v>
      </c>
      <c r="D22" s="117"/>
      <c r="E22" s="127"/>
      <c r="F22" s="127"/>
      <c r="G22" s="127"/>
      <c r="H22" s="127"/>
      <c r="I22" s="127"/>
      <c r="J22" s="127"/>
      <c r="K22" s="127"/>
      <c r="L22" s="121">
        <f>'Spring Conf. Detail'!M33</f>
        <v>0</v>
      </c>
      <c r="M22" s="116"/>
      <c r="N22" s="130">
        <f>'Spring Conf. Detail'!O33</f>
        <v>0</v>
      </c>
      <c r="O22" s="131"/>
      <c r="P22" s="137">
        <f>'[1]Summary'!P22</f>
        <v>0</v>
      </c>
      <c r="Q22" s="119"/>
      <c r="R22" s="120">
        <f t="shared" si="0"/>
        <v>0</v>
      </c>
    </row>
    <row r="23" spans="1:18" ht="15" customHeight="1" thickBot="1">
      <c r="A23" s="116"/>
      <c r="B23" s="116"/>
      <c r="C23" s="145" t="s">
        <v>92</v>
      </c>
      <c r="D23" s="143" t="s">
        <v>158</v>
      </c>
      <c r="E23" s="146"/>
      <c r="F23" s="146"/>
      <c r="G23" s="146"/>
      <c r="H23" s="146"/>
      <c r="I23" s="146"/>
      <c r="J23" s="127"/>
      <c r="K23" s="127"/>
      <c r="L23" s="121">
        <f>'[1]Summary'!L23</f>
        <v>0</v>
      </c>
      <c r="M23" s="116"/>
      <c r="N23" s="137">
        <f>'[1]Summary'!N23</f>
        <v>0</v>
      </c>
      <c r="O23" s="131"/>
      <c r="P23" s="137">
        <f>'[1]Summary'!P23</f>
        <v>50</v>
      </c>
      <c r="Q23" s="119"/>
      <c r="R23" s="120">
        <f t="shared" si="0"/>
        <v>0</v>
      </c>
    </row>
    <row r="24" spans="1:18" ht="15" customHeight="1" thickBot="1">
      <c r="A24" s="116"/>
      <c r="B24" s="116"/>
      <c r="C24" s="147" t="s">
        <v>157</v>
      </c>
      <c r="D24" s="148"/>
      <c r="E24" s="217">
        <f>'[1]Summary'!E24:I24</f>
        <v>0</v>
      </c>
      <c r="F24" s="218"/>
      <c r="G24" s="218"/>
      <c r="H24" s="218"/>
      <c r="I24" s="219"/>
      <c r="J24" s="127"/>
      <c r="K24" s="127"/>
      <c r="L24" s="121">
        <f>'[1]Summary'!L24</f>
        <v>0</v>
      </c>
      <c r="M24" s="116"/>
      <c r="N24" s="137">
        <f>'[1]Summary'!N24</f>
        <v>0</v>
      </c>
      <c r="O24" s="131"/>
      <c r="P24" s="137">
        <f>'[1]Summary'!P24</f>
        <v>0</v>
      </c>
      <c r="Q24" s="119"/>
      <c r="R24" s="120">
        <f t="shared" si="0"/>
        <v>0</v>
      </c>
    </row>
    <row r="25" spans="1:18" ht="15" customHeight="1">
      <c r="A25" s="116"/>
      <c r="B25" s="116"/>
      <c r="C25" s="220">
        <f>'[1]Summary'!$C$25:$I$25</f>
        <v>0</v>
      </c>
      <c r="D25" s="221"/>
      <c r="E25" s="221"/>
      <c r="F25" s="221"/>
      <c r="G25" s="221"/>
      <c r="H25" s="221"/>
      <c r="I25" s="222"/>
      <c r="J25" s="127"/>
      <c r="K25" s="127"/>
      <c r="L25" s="121">
        <f>'[1]Summary'!L25</f>
        <v>0</v>
      </c>
      <c r="M25" s="116"/>
      <c r="N25" s="137">
        <f>'[1]Summary'!N25</f>
        <v>0</v>
      </c>
      <c r="O25" s="131"/>
      <c r="P25" s="149" t="s">
        <v>70</v>
      </c>
      <c r="Q25" s="119"/>
      <c r="R25" s="120">
        <f t="shared" si="0"/>
        <v>0</v>
      </c>
    </row>
    <row r="26" spans="1:18" ht="15" customHeight="1" thickBot="1">
      <c r="A26" s="116"/>
      <c r="B26" s="116"/>
      <c r="C26" s="223">
        <f>'[1]Summary'!$C$26:$I$26</f>
        <v>0</v>
      </c>
      <c r="D26" s="224"/>
      <c r="E26" s="224"/>
      <c r="F26" s="224"/>
      <c r="G26" s="224"/>
      <c r="H26" s="224"/>
      <c r="I26" s="225"/>
      <c r="J26" s="127"/>
      <c r="K26" s="127"/>
      <c r="L26" s="121">
        <f>'[1]Summary'!L26</f>
        <v>0</v>
      </c>
      <c r="M26" s="116"/>
      <c r="N26" s="137">
        <f>'[1]Summary'!N26</f>
        <v>0</v>
      </c>
      <c r="O26" s="131"/>
      <c r="P26" s="149" t="s">
        <v>70</v>
      </c>
      <c r="Q26" s="119"/>
      <c r="R26" s="120">
        <f t="shared" si="0"/>
        <v>0</v>
      </c>
    </row>
    <row r="27" spans="1:18" ht="15" customHeight="1">
      <c r="A27" s="116"/>
      <c r="B27" s="116"/>
      <c r="C27" s="127"/>
      <c r="D27" s="128"/>
      <c r="E27" s="127"/>
      <c r="F27" s="127"/>
      <c r="G27" s="127"/>
      <c r="H27" s="127"/>
      <c r="I27" s="127"/>
      <c r="J27" s="127"/>
      <c r="K27" s="127"/>
      <c r="L27" s="150"/>
      <c r="M27" s="116"/>
      <c r="N27" s="151"/>
      <c r="O27" s="131"/>
      <c r="P27" s="150"/>
      <c r="Q27" s="119"/>
      <c r="R27" s="120"/>
    </row>
    <row r="28" spans="1:18" ht="15" customHeight="1">
      <c r="A28" s="116"/>
      <c r="B28" s="116"/>
      <c r="C28" s="127" t="s">
        <v>0</v>
      </c>
      <c r="D28" s="128"/>
      <c r="E28" s="127"/>
      <c r="F28" s="127"/>
      <c r="G28" s="127"/>
      <c r="H28" s="127"/>
      <c r="I28" s="127"/>
      <c r="J28" s="127"/>
      <c r="K28" s="127"/>
      <c r="L28" s="137">
        <f>SUM(L21:L26)</f>
        <v>0</v>
      </c>
      <c r="M28" s="116"/>
      <c r="N28" s="137">
        <f>SUM(N21:N26)</f>
        <v>0</v>
      </c>
      <c r="O28" s="131"/>
      <c r="P28" s="137">
        <f>SUM(P21:P26)</f>
        <v>50</v>
      </c>
      <c r="Q28" s="119"/>
      <c r="R28" s="187">
        <f>$R$4*N28</f>
        <v>0</v>
      </c>
    </row>
    <row r="29" spans="1:18" ht="15" customHeight="1">
      <c r="A29" s="116"/>
      <c r="B29" s="116"/>
      <c r="C29" s="116"/>
      <c r="D29" s="117"/>
      <c r="E29" s="116"/>
      <c r="F29" s="116"/>
      <c r="G29" s="116"/>
      <c r="H29" s="116"/>
      <c r="I29" s="116"/>
      <c r="J29" s="116"/>
      <c r="K29" s="116"/>
      <c r="L29" s="150"/>
      <c r="M29" s="116"/>
      <c r="N29" s="150"/>
      <c r="O29" s="131"/>
      <c r="P29" s="150"/>
      <c r="Q29" s="119"/>
      <c r="R29" s="120"/>
    </row>
    <row r="30" spans="1:18" ht="15" customHeight="1">
      <c r="A30" s="116"/>
      <c r="B30" s="132" t="s">
        <v>64</v>
      </c>
      <c r="C30" s="116"/>
      <c r="D30" s="117"/>
      <c r="E30" s="116"/>
      <c r="F30" s="116"/>
      <c r="G30" s="116"/>
      <c r="H30" s="116"/>
      <c r="I30" s="116"/>
      <c r="J30" s="116"/>
      <c r="K30" s="116"/>
      <c r="L30" s="130">
        <f>L7+L10+L11+L17+L18+L28</f>
        <v>5547.75</v>
      </c>
      <c r="M30" s="116"/>
      <c r="N30" s="130">
        <f>N7+N10+N11+N17+N18+N28</f>
        <v>20306.249999999996</v>
      </c>
      <c r="O30" s="131"/>
      <c r="P30" s="130">
        <f>P7+P10+P17+P28</f>
        <v>32500.999999999996</v>
      </c>
      <c r="Q30" s="119"/>
      <c r="R30" s="187">
        <f>$R$4*N30</f>
        <v>0</v>
      </c>
    </row>
    <row r="31" spans="1:18" ht="15" customHeight="1">
      <c r="A31" s="116"/>
      <c r="B31" s="116" t="s">
        <v>69</v>
      </c>
      <c r="C31" s="116"/>
      <c r="D31" s="117"/>
      <c r="E31" s="116"/>
      <c r="F31" s="116"/>
      <c r="G31" s="116"/>
      <c r="H31" s="116"/>
      <c r="I31" s="116"/>
      <c r="J31" s="116"/>
      <c r="K31" s="116"/>
      <c r="L31" s="130"/>
      <c r="M31" s="116"/>
      <c r="N31" s="130"/>
      <c r="O31" s="131"/>
      <c r="P31" s="130"/>
      <c r="Q31" s="119"/>
      <c r="R31" s="120"/>
    </row>
    <row r="32" spans="1:18" ht="15" customHeight="1">
      <c r="A32" s="116"/>
      <c r="B32" s="116"/>
      <c r="C32" s="116"/>
      <c r="D32" s="117"/>
      <c r="E32" s="116"/>
      <c r="F32" s="116"/>
      <c r="G32" s="116"/>
      <c r="H32" s="116"/>
      <c r="I32" s="116"/>
      <c r="J32" s="116"/>
      <c r="K32" s="116"/>
      <c r="L32" s="130"/>
      <c r="M32" s="116"/>
      <c r="N32" s="130"/>
      <c r="O32" s="131"/>
      <c r="P32" s="130"/>
      <c r="Q32" s="119"/>
      <c r="R32" s="120"/>
    </row>
    <row r="33" spans="1:18" ht="15" customHeight="1">
      <c r="A33" s="132" t="s">
        <v>16</v>
      </c>
      <c r="B33" s="132" t="s">
        <v>71</v>
      </c>
      <c r="C33" s="116"/>
      <c r="D33" s="117"/>
      <c r="E33" s="116"/>
      <c r="F33" s="116"/>
      <c r="G33" s="116"/>
      <c r="H33" s="116"/>
      <c r="I33" s="116"/>
      <c r="J33" s="116"/>
      <c r="K33" s="116"/>
      <c r="L33" s="152"/>
      <c r="M33" s="153"/>
      <c r="N33" s="130"/>
      <c r="O33" s="131"/>
      <c r="P33" s="130"/>
      <c r="Q33" s="119"/>
      <c r="R33" s="120"/>
    </row>
    <row r="34" spans="1:18" ht="15" customHeight="1">
      <c r="A34" s="116"/>
      <c r="B34" s="116" t="s">
        <v>93</v>
      </c>
      <c r="C34" s="116"/>
      <c r="D34" s="117"/>
      <c r="E34" s="116"/>
      <c r="F34" s="116"/>
      <c r="G34" s="116"/>
      <c r="H34" s="116"/>
      <c r="I34" s="116"/>
      <c r="J34" s="154"/>
      <c r="K34" s="154"/>
      <c r="L34" s="130">
        <f>'Sec. II A-E Exp Detail'!J17</f>
        <v>702.36</v>
      </c>
      <c r="M34" s="155"/>
      <c r="N34" s="130">
        <f>'Sec. II A-E Exp Detail'!L17</f>
        <v>702.36</v>
      </c>
      <c r="O34" s="131"/>
      <c r="P34" s="130">
        <f>'[1]Summary'!P34</f>
        <v>8300</v>
      </c>
      <c r="Q34" s="119"/>
      <c r="R34" s="120">
        <f aca="true" t="shared" si="1" ref="R34:R41">$R$4*N34</f>
        <v>0</v>
      </c>
    </row>
    <row r="35" spans="1:18" ht="15" customHeight="1">
      <c r="A35" s="116"/>
      <c r="B35" s="116" t="s">
        <v>58</v>
      </c>
      <c r="C35" s="116"/>
      <c r="D35" s="117"/>
      <c r="E35" s="116"/>
      <c r="F35" s="116"/>
      <c r="G35" s="116"/>
      <c r="H35" s="116"/>
      <c r="I35" s="116"/>
      <c r="J35" s="154"/>
      <c r="K35" s="154"/>
      <c r="L35" s="130">
        <f>'Sec. II A-E Exp Detail'!J27</f>
        <v>0</v>
      </c>
      <c r="M35" s="155"/>
      <c r="N35" s="130">
        <f>'Sec. II A-E Exp Detail'!L27</f>
        <v>0</v>
      </c>
      <c r="O35" s="131"/>
      <c r="P35" s="130">
        <f>'[1]Summary'!P35</f>
        <v>3500</v>
      </c>
      <c r="Q35" s="119"/>
      <c r="R35" s="120">
        <f t="shared" si="1"/>
        <v>0</v>
      </c>
    </row>
    <row r="36" spans="1:18" ht="15" customHeight="1">
      <c r="A36" s="116"/>
      <c r="B36" s="116" t="s">
        <v>112</v>
      </c>
      <c r="C36" s="116"/>
      <c r="D36" s="117"/>
      <c r="E36" s="116"/>
      <c r="F36" s="116"/>
      <c r="G36" s="116"/>
      <c r="H36" s="116"/>
      <c r="I36" s="116"/>
      <c r="J36" s="154"/>
      <c r="K36" s="154"/>
      <c r="L36" s="130">
        <f>'Sec. II A-E Exp Detail'!J37</f>
        <v>297.27</v>
      </c>
      <c r="M36" s="155"/>
      <c r="N36" s="130">
        <f>'Sec. II A-E Exp Detail'!L37</f>
        <v>297.27</v>
      </c>
      <c r="O36" s="131"/>
      <c r="P36" s="130">
        <f>'[1]Summary'!P36</f>
        <v>6000</v>
      </c>
      <c r="Q36" s="119"/>
      <c r="R36" s="120">
        <f t="shared" si="1"/>
        <v>0</v>
      </c>
    </row>
    <row r="37" spans="1:18" ht="15" customHeight="1">
      <c r="A37" s="116"/>
      <c r="B37" s="116" t="s">
        <v>152</v>
      </c>
      <c r="C37" s="116"/>
      <c r="D37" s="117"/>
      <c r="E37" s="116"/>
      <c r="F37" s="116"/>
      <c r="G37" s="116"/>
      <c r="H37" s="116"/>
      <c r="I37" s="116"/>
      <c r="J37" s="154"/>
      <c r="K37" s="154"/>
      <c r="L37" s="130">
        <f>'Sec. II A-E Exp Detail'!J44</f>
        <v>19.32</v>
      </c>
      <c r="M37" s="155"/>
      <c r="N37" s="130">
        <f>'Sec. II A-E Exp Detail'!L44</f>
        <v>19.32</v>
      </c>
      <c r="O37" s="131"/>
      <c r="P37" s="130">
        <f>'[1]Summary'!P37</f>
        <v>2000</v>
      </c>
      <c r="Q37" s="119"/>
      <c r="R37" s="120">
        <f t="shared" si="1"/>
        <v>0</v>
      </c>
    </row>
    <row r="38" spans="1:18" ht="15" customHeight="1">
      <c r="A38" s="116"/>
      <c r="B38" s="116" t="s">
        <v>153</v>
      </c>
      <c r="C38" s="116"/>
      <c r="D38" s="117"/>
      <c r="E38" s="116"/>
      <c r="F38" s="116"/>
      <c r="G38" s="116"/>
      <c r="H38" s="116"/>
      <c r="I38" s="116"/>
      <c r="J38" s="154"/>
      <c r="K38" s="154"/>
      <c r="L38" s="130">
        <f>'Sec. II A-E Exp Detail'!J54</f>
        <v>76.82</v>
      </c>
      <c r="M38" s="155"/>
      <c r="N38" s="130">
        <f>'Sec. II A-E Exp Detail'!L54</f>
        <v>76.82</v>
      </c>
      <c r="O38" s="131"/>
      <c r="P38" s="130">
        <f>'[1]Summary'!P38</f>
        <v>1500</v>
      </c>
      <c r="Q38" s="119"/>
      <c r="R38" s="120">
        <f t="shared" si="1"/>
        <v>0</v>
      </c>
    </row>
    <row r="39" spans="1:18" ht="15" customHeight="1">
      <c r="A39" s="116"/>
      <c r="B39" s="116" t="s">
        <v>113</v>
      </c>
      <c r="C39" s="116"/>
      <c r="D39" s="117"/>
      <c r="E39" s="116"/>
      <c r="F39" s="116"/>
      <c r="G39" s="116"/>
      <c r="H39" s="116"/>
      <c r="I39" s="116"/>
      <c r="J39" s="154"/>
      <c r="K39" s="154"/>
      <c r="L39" s="130">
        <f>'Sec. II F&amp;G Exp. Detail'!J40</f>
        <v>0</v>
      </c>
      <c r="M39" s="155"/>
      <c r="N39" s="130">
        <f>'Sec. II F&amp;G Exp. Detail'!L40</f>
        <v>0</v>
      </c>
      <c r="O39" s="131"/>
      <c r="P39" s="130">
        <f>'[1]Summary'!P39</f>
        <v>1500</v>
      </c>
      <c r="Q39" s="119"/>
      <c r="R39" s="120">
        <f t="shared" si="1"/>
        <v>0</v>
      </c>
    </row>
    <row r="40" spans="1:18" ht="15" customHeight="1">
      <c r="A40" s="116"/>
      <c r="B40" s="116" t="s">
        <v>114</v>
      </c>
      <c r="C40" s="116"/>
      <c r="D40" s="117"/>
      <c r="E40" s="116"/>
      <c r="F40" s="116"/>
      <c r="G40" s="116"/>
      <c r="H40" s="116"/>
      <c r="I40" s="116"/>
      <c r="J40" s="154"/>
      <c r="K40" s="154"/>
      <c r="L40" s="150">
        <f>'Sec. II F&amp;G Exp. Detail'!J47</f>
        <v>0</v>
      </c>
      <c r="M40" s="155"/>
      <c r="N40" s="150">
        <f>'Sec. II F&amp;G Exp. Detail'!L47</f>
        <v>0</v>
      </c>
      <c r="O40" s="131"/>
      <c r="P40" s="130">
        <f>'[1]Summary'!P40</f>
        <v>700</v>
      </c>
      <c r="Q40" s="119"/>
      <c r="R40" s="120">
        <f t="shared" si="1"/>
        <v>0</v>
      </c>
    </row>
    <row r="41" spans="1:18" ht="15" customHeight="1">
      <c r="A41" s="116"/>
      <c r="B41" s="132" t="s">
        <v>1</v>
      </c>
      <c r="C41" s="116"/>
      <c r="D41" s="117"/>
      <c r="E41" s="116"/>
      <c r="F41" s="116"/>
      <c r="G41" s="116"/>
      <c r="H41" s="116"/>
      <c r="I41" s="116"/>
      <c r="J41" s="156"/>
      <c r="K41" s="156"/>
      <c r="L41" s="130">
        <f>SUM(L34:L40)</f>
        <v>1095.77</v>
      </c>
      <c r="M41" s="156"/>
      <c r="N41" s="130">
        <f>SUM(N34:N40)</f>
        <v>1095.77</v>
      </c>
      <c r="O41" s="131"/>
      <c r="P41" s="157">
        <f>SUM(P34:P40)</f>
        <v>23500</v>
      </c>
      <c r="Q41" s="119"/>
      <c r="R41" s="187">
        <f t="shared" si="1"/>
        <v>0</v>
      </c>
    </row>
    <row r="42" spans="1:18" ht="15" customHeight="1">
      <c r="A42" s="116"/>
      <c r="B42" s="132"/>
      <c r="C42" s="116"/>
      <c r="D42" s="117"/>
      <c r="E42" s="116"/>
      <c r="F42" s="116"/>
      <c r="G42" s="116"/>
      <c r="H42" s="116"/>
      <c r="I42" s="116"/>
      <c r="J42" s="116"/>
      <c r="K42" s="116"/>
      <c r="L42" s="150"/>
      <c r="M42" s="116"/>
      <c r="N42" s="150"/>
      <c r="O42" s="131"/>
      <c r="P42" s="150"/>
      <c r="Q42" s="119"/>
      <c r="R42" s="120"/>
    </row>
    <row r="43" spans="1:18" ht="15" customHeight="1" thickBot="1">
      <c r="A43" s="132" t="s">
        <v>17</v>
      </c>
      <c r="B43" s="132" t="s">
        <v>65</v>
      </c>
      <c r="C43" s="116"/>
      <c r="D43" s="117"/>
      <c r="E43" s="116"/>
      <c r="F43" s="116"/>
      <c r="G43" s="116"/>
      <c r="H43" s="116"/>
      <c r="I43" s="116"/>
      <c r="J43" s="116"/>
      <c r="K43" s="116"/>
      <c r="L43" s="158">
        <f>L30-L41</f>
        <v>4451.98</v>
      </c>
      <c r="M43" s="116"/>
      <c r="N43" s="158">
        <f>N30-N41</f>
        <v>19210.479999999996</v>
      </c>
      <c r="O43" s="131"/>
      <c r="P43" s="158">
        <f>P30-P41</f>
        <v>9000.999999999996</v>
      </c>
      <c r="Q43" s="119"/>
      <c r="R43" s="188">
        <f>$R$4*N43</f>
        <v>0</v>
      </c>
    </row>
    <row r="44" spans="1:18" ht="15" customHeight="1" thickTop="1">
      <c r="A44" s="116"/>
      <c r="B44" s="116" t="s">
        <v>66</v>
      </c>
      <c r="C44" s="116"/>
      <c r="D44" s="117"/>
      <c r="E44" s="116"/>
      <c r="F44" s="116"/>
      <c r="G44" s="116"/>
      <c r="H44" s="116"/>
      <c r="I44" s="116"/>
      <c r="J44" s="116"/>
      <c r="K44" s="116"/>
      <c r="L44" s="130"/>
      <c r="M44" s="116"/>
      <c r="N44" s="130"/>
      <c r="O44" s="131"/>
      <c r="P44" s="130"/>
      <c r="Q44" s="119"/>
      <c r="R44" s="120"/>
    </row>
    <row r="45" spans="1:18" ht="15" customHeight="1">
      <c r="A45" s="159"/>
      <c r="B45" s="160"/>
      <c r="C45" s="161"/>
      <c r="D45" s="162"/>
      <c r="E45" s="140"/>
      <c r="F45" s="140"/>
      <c r="G45" s="140"/>
      <c r="H45" s="140"/>
      <c r="I45" s="140"/>
      <c r="J45" s="140"/>
      <c r="K45" s="140"/>
      <c r="L45" s="163"/>
      <c r="M45" s="140"/>
      <c r="N45" s="130"/>
      <c r="O45" s="142"/>
      <c r="P45" s="130"/>
      <c r="Q45" s="119"/>
      <c r="R45" s="120"/>
    </row>
    <row r="46" spans="1:18" ht="46.5" customHeight="1">
      <c r="A46" s="215" t="s">
        <v>79</v>
      </c>
      <c r="B46" s="215"/>
      <c r="C46" s="215"/>
      <c r="D46" s="215"/>
      <c r="E46" s="215"/>
      <c r="F46" s="215"/>
      <c r="G46" s="215"/>
      <c r="H46" s="215"/>
      <c r="I46" s="215"/>
      <c r="J46" s="215"/>
      <c r="K46" s="215"/>
      <c r="L46" s="215"/>
      <c r="M46" s="215"/>
      <c r="N46" s="215"/>
      <c r="O46" s="215"/>
      <c r="P46" s="215"/>
      <c r="Q46" s="119"/>
      <c r="R46" s="120"/>
    </row>
    <row r="47" spans="1:16" ht="11.25">
      <c r="A47" s="164"/>
      <c r="B47" s="165"/>
      <c r="C47" s="166"/>
      <c r="D47" s="167"/>
      <c r="E47" s="166"/>
      <c r="F47" s="166"/>
      <c r="G47" s="166"/>
      <c r="H47" s="166"/>
      <c r="I47" s="166"/>
      <c r="J47" s="168"/>
      <c r="K47" s="168"/>
      <c r="L47" s="169"/>
      <c r="M47" s="168"/>
      <c r="N47" s="169"/>
      <c r="O47" s="170"/>
      <c r="P47" s="169"/>
    </row>
    <row r="48" spans="1:9" ht="12">
      <c r="A48" s="172"/>
      <c r="B48" s="173"/>
      <c r="C48" s="174"/>
      <c r="D48" s="175"/>
      <c r="E48" s="174"/>
      <c r="F48" s="174"/>
      <c r="G48" s="174"/>
      <c r="H48" s="174"/>
      <c r="I48" s="174"/>
    </row>
    <row r="49" ht="12">
      <c r="B49" s="178"/>
    </row>
    <row r="50" ht="12">
      <c r="B50" s="178"/>
    </row>
    <row r="51" ht="12">
      <c r="B51" s="178"/>
    </row>
    <row r="52" ht="12">
      <c r="B52" s="178"/>
    </row>
    <row r="53" ht="12">
      <c r="B53" s="178"/>
    </row>
    <row r="54" ht="12">
      <c r="B54" s="178"/>
    </row>
    <row r="55" ht="12">
      <c r="B55" s="178"/>
    </row>
    <row r="56" ht="12">
      <c r="B56" s="178"/>
    </row>
    <row r="57" ht="12">
      <c r="B57" s="178"/>
    </row>
    <row r="58" ht="12">
      <c r="B58" s="178"/>
    </row>
    <row r="59" ht="12">
      <c r="B59" s="178"/>
    </row>
    <row r="60" ht="12">
      <c r="B60" s="178"/>
    </row>
    <row r="61" ht="12">
      <c r="B61" s="178"/>
    </row>
    <row r="62" ht="12">
      <c r="B62" s="178"/>
    </row>
    <row r="63" ht="12">
      <c r="B63" s="178"/>
    </row>
    <row r="64" ht="12">
      <c r="B64" s="178"/>
    </row>
    <row r="66" spans="12:13" ht="12">
      <c r="L66" s="180"/>
      <c r="M66" s="181"/>
    </row>
  </sheetData>
  <sheetProtection/>
  <mergeCells count="7">
    <mergeCell ref="A46:P46"/>
    <mergeCell ref="E2:O2"/>
    <mergeCell ref="E1:O1"/>
    <mergeCell ref="E24:I24"/>
    <mergeCell ref="C25:I25"/>
    <mergeCell ref="C26:I26"/>
    <mergeCell ref="E3:O3"/>
  </mergeCells>
  <printOptions horizontalCentered="1"/>
  <pageMargins left="0.75" right="0.75" top="0.75" bottom="0.75" header="0.75" footer="0.75"/>
  <pageSetup blackAndWhite="1" fitToHeight="1" fitToWidth="1" horizontalDpi="300" verticalDpi="300" orientation="portrait"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97"/>
  <sheetViews>
    <sheetView workbookViewId="0" topLeftCell="A1">
      <selection activeCell="H8" sqref="H8"/>
    </sheetView>
  </sheetViews>
  <sheetFormatPr defaultColWidth="9.140625" defaultRowHeight="15.75" customHeight="1"/>
  <cols>
    <col min="1" max="2" width="6.7109375" style="25" customWidth="1"/>
    <col min="3" max="3" width="15.7109375" style="25" customWidth="1"/>
    <col min="4" max="4" width="8.140625" style="25" bestFit="1" customWidth="1"/>
    <col min="5" max="5" width="7.7109375" style="25" customWidth="1"/>
    <col min="6" max="6" width="3.7109375" style="25" customWidth="1"/>
    <col min="7" max="7" width="8.140625" style="25" customWidth="1"/>
    <col min="8" max="8" width="7.7109375" style="25" customWidth="1"/>
    <col min="9" max="9" width="5.00390625" style="25" customWidth="1"/>
    <col min="10" max="10" width="12.8515625" style="55" customWidth="1"/>
    <col min="11" max="11" width="1.7109375" style="56" customWidth="1"/>
    <col min="12" max="12" width="12.7109375" style="56" customWidth="1"/>
    <col min="13" max="13" width="1.7109375" style="25" customWidth="1"/>
    <col min="14" max="14" width="12.7109375" style="25" customWidth="1"/>
    <col min="15" max="16384" width="9.140625" style="25" customWidth="1"/>
  </cols>
  <sheetData>
    <row r="1" spans="1:14" ht="15.75" customHeight="1" thickBot="1">
      <c r="A1" s="22"/>
      <c r="B1" s="18"/>
      <c r="C1" s="230" t="s">
        <v>47</v>
      </c>
      <c r="D1" s="231"/>
      <c r="E1" s="231"/>
      <c r="F1" s="231"/>
      <c r="G1" s="231"/>
      <c r="H1" s="231"/>
      <c r="I1" s="231"/>
      <c r="J1" s="231"/>
      <c r="K1" s="231"/>
      <c r="L1" s="24" t="s">
        <v>82</v>
      </c>
      <c r="M1" s="22"/>
      <c r="N1" s="22"/>
    </row>
    <row r="2" spans="1:14" ht="15.75" customHeight="1" thickBot="1">
      <c r="A2" s="26"/>
      <c r="B2" s="18"/>
      <c r="C2" s="230" t="s">
        <v>163</v>
      </c>
      <c r="D2" s="232"/>
      <c r="E2" s="232"/>
      <c r="F2" s="232"/>
      <c r="G2" s="232"/>
      <c r="H2" s="232"/>
      <c r="I2" s="232"/>
      <c r="J2" s="232"/>
      <c r="K2" s="232"/>
      <c r="L2" s="27">
        <f>Summary!P2</f>
        <v>67</v>
      </c>
      <c r="M2" s="22"/>
      <c r="N2" s="22"/>
    </row>
    <row r="3" spans="1:14" ht="15.75" customHeight="1">
      <c r="A3" s="22"/>
      <c r="B3" s="22"/>
      <c r="C3" s="235" t="s">
        <v>165</v>
      </c>
      <c r="D3" s="236"/>
      <c r="E3" s="236"/>
      <c r="F3" s="236"/>
      <c r="G3" s="236"/>
      <c r="H3" s="236"/>
      <c r="I3" s="236"/>
      <c r="J3" s="236"/>
      <c r="K3" s="236"/>
      <c r="L3" s="28"/>
      <c r="M3" s="22"/>
      <c r="N3" s="22"/>
    </row>
    <row r="4" spans="1:14" ht="15.75" customHeight="1">
      <c r="A4" s="22"/>
      <c r="B4" s="22"/>
      <c r="C4" s="20"/>
      <c r="D4" s="23"/>
      <c r="E4" s="23"/>
      <c r="F4" s="23"/>
      <c r="G4" s="23"/>
      <c r="H4" s="23"/>
      <c r="I4" s="23"/>
      <c r="J4" s="23"/>
      <c r="K4" s="23"/>
      <c r="L4" s="28"/>
      <c r="M4" s="22"/>
      <c r="N4" s="22"/>
    </row>
    <row r="5" spans="1:14" ht="15.75" customHeight="1">
      <c r="A5" s="22"/>
      <c r="B5" s="22"/>
      <c r="C5" s="22"/>
      <c r="D5" s="22"/>
      <c r="E5" s="22"/>
      <c r="F5" s="22"/>
      <c r="G5" s="22"/>
      <c r="H5" s="22"/>
      <c r="I5" s="22"/>
      <c r="J5" s="29" t="s">
        <v>159</v>
      </c>
      <c r="K5" s="30"/>
      <c r="L5" s="31" t="s">
        <v>161</v>
      </c>
      <c r="M5" s="22"/>
      <c r="N5" s="22"/>
    </row>
    <row r="6" spans="1:14" ht="15.75" customHeight="1" thickBot="1">
      <c r="A6" s="32" t="s">
        <v>48</v>
      </c>
      <c r="B6" s="22"/>
      <c r="C6" s="22"/>
      <c r="D6" s="22"/>
      <c r="E6" s="22"/>
      <c r="F6" s="22"/>
      <c r="G6" s="22"/>
      <c r="H6" s="22"/>
      <c r="I6" s="22"/>
      <c r="J6" s="33" t="s">
        <v>160</v>
      </c>
      <c r="K6" s="34"/>
      <c r="L6" s="35" t="s">
        <v>160</v>
      </c>
      <c r="M6" s="22"/>
      <c r="N6" s="189" t="s">
        <v>178</v>
      </c>
    </row>
    <row r="7" spans="1:14" ht="15.75" customHeight="1">
      <c r="A7" s="32"/>
      <c r="B7" s="22"/>
      <c r="C7" s="22"/>
      <c r="D7" s="22"/>
      <c r="E7" s="22"/>
      <c r="F7" s="22"/>
      <c r="G7" s="22"/>
      <c r="H7" s="22"/>
      <c r="I7" s="22"/>
      <c r="J7" s="34"/>
      <c r="K7" s="34"/>
      <c r="L7" s="36"/>
      <c r="M7" s="22"/>
      <c r="N7" s="22"/>
    </row>
    <row r="8" spans="1:14" ht="15.75" customHeight="1">
      <c r="A8" s="32" t="s">
        <v>21</v>
      </c>
      <c r="B8" s="32" t="s">
        <v>94</v>
      </c>
      <c r="C8" s="22"/>
      <c r="D8" s="32"/>
      <c r="E8" s="32"/>
      <c r="F8" s="32"/>
      <c r="G8" s="32"/>
      <c r="H8" s="22"/>
      <c r="I8" s="22"/>
      <c r="J8" s="37"/>
      <c r="K8" s="30"/>
      <c r="L8" s="30"/>
      <c r="M8" s="22"/>
      <c r="N8" s="22"/>
    </row>
    <row r="9" spans="1:14" ht="15.75" customHeight="1">
      <c r="A9" s="22"/>
      <c r="B9" s="32"/>
      <c r="C9" s="32"/>
      <c r="D9" s="32"/>
      <c r="E9" s="32"/>
      <c r="F9" s="32"/>
      <c r="G9" s="32"/>
      <c r="H9" s="22"/>
      <c r="I9" s="22"/>
      <c r="J9" s="37"/>
      <c r="K9" s="30"/>
      <c r="L9" s="30"/>
      <c r="M9" s="22"/>
      <c r="N9" s="22"/>
    </row>
    <row r="10" spans="1:14" ht="15.75" customHeight="1">
      <c r="A10" s="22"/>
      <c r="B10" s="38" t="s">
        <v>19</v>
      </c>
      <c r="C10" s="22" t="s">
        <v>95</v>
      </c>
      <c r="D10" s="22"/>
      <c r="E10" s="39"/>
      <c r="F10" s="39"/>
      <c r="G10" s="39"/>
      <c r="H10" s="39"/>
      <c r="I10" s="22"/>
      <c r="J10" s="191">
        <f>'[1]Sec. II A-E Exp Detail'!J10</f>
        <v>0</v>
      </c>
      <c r="K10" s="40"/>
      <c r="L10" s="41">
        <f>'[1]Sec. II A-E Exp Detail'!L10</f>
        <v>0</v>
      </c>
      <c r="M10" s="22"/>
      <c r="N10" s="190">
        <f>Summary!$R$4*'Sec. II A-E Exp Detail'!L10</f>
        <v>0</v>
      </c>
    </row>
    <row r="11" spans="1:14" ht="15.75" customHeight="1">
      <c r="A11" s="22"/>
      <c r="B11" s="38" t="s">
        <v>20</v>
      </c>
      <c r="C11" s="39" t="s">
        <v>96</v>
      </c>
      <c r="D11" s="39"/>
      <c r="E11" s="39"/>
      <c r="F11" s="39"/>
      <c r="G11" s="39"/>
      <c r="H11" s="42"/>
      <c r="I11" s="22"/>
      <c r="J11" s="191">
        <f>'[1]Sec. II A-E Exp Detail'!J11</f>
        <v>0</v>
      </c>
      <c r="K11" s="30"/>
      <c r="L11" s="43">
        <f>'[1]Sec. II A-E Exp Detail'!L11</f>
        <v>0</v>
      </c>
      <c r="M11" s="22"/>
      <c r="N11" s="190">
        <f>Summary!$R$4*'Sec. II A-E Exp Detail'!L11</f>
        <v>0</v>
      </c>
    </row>
    <row r="12" spans="1:14" ht="15.75" customHeight="1">
      <c r="A12" s="22"/>
      <c r="B12" s="44" t="s">
        <v>26</v>
      </c>
      <c r="C12" s="39" t="s">
        <v>97</v>
      </c>
      <c r="D12" s="39"/>
      <c r="E12" s="39"/>
      <c r="F12" s="39"/>
      <c r="G12" s="39"/>
      <c r="H12" s="39"/>
      <c r="I12" s="22"/>
      <c r="J12" s="191">
        <f>'[1]Sec. II A-E Exp Detail'!J12</f>
        <v>0</v>
      </c>
      <c r="K12" s="30"/>
      <c r="L12" s="43">
        <f>'[1]Sec. II A-E Exp Detail'!L12</f>
        <v>0</v>
      </c>
      <c r="M12" s="22"/>
      <c r="N12" s="190">
        <f>Summary!$R$4*'Sec. II A-E Exp Detail'!L12</f>
        <v>0</v>
      </c>
    </row>
    <row r="13" spans="1:14" ht="15.75" customHeight="1">
      <c r="A13" s="22"/>
      <c r="B13" s="44" t="s">
        <v>27</v>
      </c>
      <c r="C13" s="39" t="s">
        <v>98</v>
      </c>
      <c r="D13" s="39"/>
      <c r="E13" s="39"/>
      <c r="F13" s="39"/>
      <c r="G13" s="39"/>
      <c r="H13" s="39"/>
      <c r="I13" s="22"/>
      <c r="J13" s="191">
        <f>'[1]Sec. II A-E Exp Detail'!J13</f>
        <v>0</v>
      </c>
      <c r="K13" s="30"/>
      <c r="L13" s="43">
        <f>'[1]Sec. II A-E Exp Detail'!L13</f>
        <v>0</v>
      </c>
      <c r="M13" s="22"/>
      <c r="N13" s="190">
        <f>Summary!$R$4*'Sec. II A-E Exp Detail'!L13</f>
        <v>0</v>
      </c>
    </row>
    <row r="14" spans="1:14" ht="15.75" customHeight="1">
      <c r="A14" s="22"/>
      <c r="B14" s="44" t="s">
        <v>28</v>
      </c>
      <c r="C14" s="39" t="s">
        <v>99</v>
      </c>
      <c r="D14" s="229"/>
      <c r="E14" s="229"/>
      <c r="F14" s="229"/>
      <c r="G14" s="229"/>
      <c r="H14" s="229"/>
      <c r="I14" s="22"/>
      <c r="J14" s="191">
        <f>'[1]Sec. II A-E Exp Detail'!J14</f>
        <v>702.36</v>
      </c>
      <c r="K14" s="30"/>
      <c r="L14" s="43">
        <f>'[1]Sec. II A-E Exp Detail'!L14</f>
        <v>702.36</v>
      </c>
      <c r="M14" s="22"/>
      <c r="N14" s="190">
        <f>Summary!$R$4*'Sec. II A-E Exp Detail'!L14</f>
        <v>0</v>
      </c>
    </row>
    <row r="15" spans="1:14" ht="15.75" customHeight="1">
      <c r="A15" s="22"/>
      <c r="B15" s="44" t="s">
        <v>29</v>
      </c>
      <c r="C15" s="229" t="s">
        <v>88</v>
      </c>
      <c r="D15" s="229"/>
      <c r="E15" s="229"/>
      <c r="F15" s="229"/>
      <c r="G15" s="229"/>
      <c r="H15" s="229"/>
      <c r="I15" s="22"/>
      <c r="J15" s="192">
        <f>'[1]Sec. II A-E Exp Detail'!J15</f>
        <v>0</v>
      </c>
      <c r="K15" s="30"/>
      <c r="L15" s="43">
        <f>'[1]Sec. II A-E Exp Detail'!L15</f>
        <v>0</v>
      </c>
      <c r="M15" s="22"/>
      <c r="N15" s="194">
        <f>Summary!$R$4*'Sec. II A-E Exp Detail'!L15</f>
        <v>0</v>
      </c>
    </row>
    <row r="16" spans="1:14" ht="15.75" customHeight="1">
      <c r="A16" s="22"/>
      <c r="B16" s="22"/>
      <c r="C16" s="22"/>
      <c r="D16" s="22"/>
      <c r="E16" s="22"/>
      <c r="F16" s="22"/>
      <c r="G16" s="22"/>
      <c r="H16" s="22"/>
      <c r="I16" s="22"/>
      <c r="J16" s="30"/>
      <c r="K16" s="30"/>
      <c r="L16" s="45"/>
      <c r="M16" s="22"/>
      <c r="N16" s="190"/>
    </row>
    <row r="17" spans="1:14" ht="15.75" customHeight="1" thickBot="1">
      <c r="A17" s="22"/>
      <c r="B17" s="19" t="s">
        <v>102</v>
      </c>
      <c r="C17" s="22" t="s">
        <v>105</v>
      </c>
      <c r="D17" s="22"/>
      <c r="E17" s="22"/>
      <c r="F17" s="22"/>
      <c r="G17" s="22"/>
      <c r="H17" s="22"/>
      <c r="I17" s="22"/>
      <c r="J17" s="46">
        <f>SUM(J10:J15)</f>
        <v>702.36</v>
      </c>
      <c r="K17" s="30"/>
      <c r="L17" s="46">
        <f>SUM(L10:L15)</f>
        <v>702.36</v>
      </c>
      <c r="M17" s="22"/>
      <c r="N17" s="195">
        <f>Summary!$R$4*'Sec. II A-E Exp Detail'!L17</f>
        <v>0</v>
      </c>
    </row>
    <row r="18" spans="1:14" ht="15.75" customHeight="1" thickTop="1">
      <c r="A18" s="22"/>
      <c r="B18" s="32"/>
      <c r="C18" s="22"/>
      <c r="D18" s="22"/>
      <c r="E18" s="22"/>
      <c r="F18" s="22"/>
      <c r="G18" s="22"/>
      <c r="H18" s="22"/>
      <c r="I18" s="22"/>
      <c r="J18" s="30"/>
      <c r="K18" s="30"/>
      <c r="L18" s="30"/>
      <c r="M18" s="22"/>
      <c r="N18" s="190"/>
    </row>
    <row r="19" spans="1:16" ht="15.75" customHeight="1">
      <c r="A19" s="32" t="s">
        <v>23</v>
      </c>
      <c r="B19" s="32" t="s">
        <v>22</v>
      </c>
      <c r="C19" s="22"/>
      <c r="D19" s="32"/>
      <c r="E19" s="32"/>
      <c r="F19" s="32"/>
      <c r="G19" s="32"/>
      <c r="H19" s="22"/>
      <c r="I19" s="22"/>
      <c r="J19" s="37"/>
      <c r="K19" s="30"/>
      <c r="L19" s="30"/>
      <c r="M19" s="22"/>
      <c r="N19" s="190"/>
      <c r="P19" s="25" t="s">
        <v>72</v>
      </c>
    </row>
    <row r="20" spans="1:14" ht="15.75" customHeight="1">
      <c r="A20" s="22"/>
      <c r="B20" s="22"/>
      <c r="C20" s="22"/>
      <c r="D20" s="22"/>
      <c r="E20" s="22"/>
      <c r="F20" s="22"/>
      <c r="G20" s="22"/>
      <c r="H20" s="22"/>
      <c r="I20" s="22"/>
      <c r="J20" s="37"/>
      <c r="K20" s="30"/>
      <c r="L20" s="30"/>
      <c r="M20" s="22"/>
      <c r="N20" s="190"/>
    </row>
    <row r="21" spans="1:15" ht="15.75" customHeight="1">
      <c r="A21" s="22"/>
      <c r="B21" s="44" t="s">
        <v>19</v>
      </c>
      <c r="C21" s="22" t="s">
        <v>24</v>
      </c>
      <c r="D21" s="22"/>
      <c r="E21" s="22"/>
      <c r="F21" s="22"/>
      <c r="G21" s="22"/>
      <c r="H21" s="22"/>
      <c r="I21" s="22"/>
      <c r="J21" s="191">
        <f>'[1]Sec. II A-E Exp Detail'!J21</f>
        <v>0</v>
      </c>
      <c r="K21" s="30"/>
      <c r="L21" s="43">
        <f>'[1]Sec. II A-E Exp Detail'!L21</f>
        <v>0</v>
      </c>
      <c r="M21" s="22"/>
      <c r="N21" s="190">
        <f>Summary!$R$4*'Sec. II A-E Exp Detail'!L21</f>
        <v>0</v>
      </c>
      <c r="O21" s="47"/>
    </row>
    <row r="22" spans="1:14" ht="15.75" customHeight="1">
      <c r="A22" s="22"/>
      <c r="B22" s="44" t="s">
        <v>20</v>
      </c>
      <c r="C22" s="22" t="s">
        <v>103</v>
      </c>
      <c r="D22" s="22"/>
      <c r="E22" s="22"/>
      <c r="F22" s="22"/>
      <c r="G22" s="22"/>
      <c r="H22" s="22"/>
      <c r="I22" s="22"/>
      <c r="J22" s="191">
        <f>'[1]Sec. II A-E Exp Detail'!J22</f>
        <v>0</v>
      </c>
      <c r="K22" s="30"/>
      <c r="L22" s="43">
        <f>'[1]Sec. II A-E Exp Detail'!L22</f>
        <v>0</v>
      </c>
      <c r="M22" s="22"/>
      <c r="N22" s="190">
        <f>Summary!$R$4*'Sec. II A-E Exp Detail'!L22</f>
        <v>0</v>
      </c>
    </row>
    <row r="23" spans="1:14" ht="15.75" customHeight="1">
      <c r="A23" s="22"/>
      <c r="B23" s="44" t="s">
        <v>26</v>
      </c>
      <c r="C23" s="22" t="s">
        <v>104</v>
      </c>
      <c r="D23" s="22"/>
      <c r="E23" s="22"/>
      <c r="F23" s="22"/>
      <c r="G23" s="22"/>
      <c r="H23" s="22"/>
      <c r="I23" s="22"/>
      <c r="J23" s="191">
        <f>'[1]Sec. II A-E Exp Detail'!J23</f>
        <v>0</v>
      </c>
      <c r="K23" s="30"/>
      <c r="L23" s="43">
        <f>'[1]Sec. II A-E Exp Detail'!L23</f>
        <v>0</v>
      </c>
      <c r="M23" s="22"/>
      <c r="N23" s="190">
        <f>Summary!$R$4*'Sec. II A-E Exp Detail'!L23</f>
        <v>0</v>
      </c>
    </row>
    <row r="24" spans="1:14" ht="15.75" customHeight="1">
      <c r="A24" s="22"/>
      <c r="B24" s="44" t="s">
        <v>27</v>
      </c>
      <c r="C24" s="22" t="s">
        <v>13</v>
      </c>
      <c r="D24" s="229"/>
      <c r="E24" s="229"/>
      <c r="F24" s="229"/>
      <c r="G24" s="229"/>
      <c r="H24" s="229"/>
      <c r="I24" s="22"/>
      <c r="J24" s="191">
        <f>'[1]Sec. II A-E Exp Detail'!J24</f>
        <v>0</v>
      </c>
      <c r="K24" s="30"/>
      <c r="L24" s="43">
        <f>'[1]Sec. II A-E Exp Detail'!L24</f>
        <v>0</v>
      </c>
      <c r="M24" s="22"/>
      <c r="N24" s="190">
        <f>Summary!$R$4*'Sec. II A-E Exp Detail'!L24</f>
        <v>0</v>
      </c>
    </row>
    <row r="25" spans="1:14" ht="15.75" customHeight="1">
      <c r="A25" s="22"/>
      <c r="B25" s="44" t="s">
        <v>28</v>
      </c>
      <c r="C25" s="227" t="s">
        <v>88</v>
      </c>
      <c r="D25" s="227"/>
      <c r="E25" s="227"/>
      <c r="F25" s="227"/>
      <c r="G25" s="227"/>
      <c r="H25" s="227"/>
      <c r="I25" s="22"/>
      <c r="J25" s="192">
        <f>'[1]Sec. II A-E Exp Detail'!J25</f>
        <v>0</v>
      </c>
      <c r="K25" s="30"/>
      <c r="L25" s="48">
        <f>'[1]Sec. II A-E Exp Detail'!L25</f>
        <v>0</v>
      </c>
      <c r="M25" s="22"/>
      <c r="N25" s="194">
        <f>Summary!$R$4*'Sec. II A-E Exp Detail'!L25</f>
        <v>0</v>
      </c>
    </row>
    <row r="26" spans="1:14" ht="15.75" customHeight="1">
      <c r="A26" s="22"/>
      <c r="B26" s="22"/>
      <c r="C26" s="22"/>
      <c r="D26" s="22"/>
      <c r="E26" s="22"/>
      <c r="F26" s="22"/>
      <c r="G26" s="22"/>
      <c r="H26" s="22"/>
      <c r="I26" s="22"/>
      <c r="J26" s="43"/>
      <c r="K26" s="30"/>
      <c r="L26" s="43"/>
      <c r="M26" s="22"/>
      <c r="N26" s="190"/>
    </row>
    <row r="27" spans="1:14" ht="15.75" customHeight="1" thickBot="1">
      <c r="A27" s="22"/>
      <c r="B27" s="22" t="s">
        <v>87</v>
      </c>
      <c r="C27" s="227" t="s">
        <v>117</v>
      </c>
      <c r="D27" s="228"/>
      <c r="E27" s="228"/>
      <c r="F27" s="228"/>
      <c r="G27" s="228"/>
      <c r="H27" s="228"/>
      <c r="I27" s="228"/>
      <c r="J27" s="193">
        <f>'[1]Sec. II A-E Exp Detail'!J27</f>
        <v>0</v>
      </c>
      <c r="K27" s="30"/>
      <c r="L27" s="46">
        <f>SUM(L21:L25)</f>
        <v>0</v>
      </c>
      <c r="M27" s="22"/>
      <c r="N27" s="195">
        <f>Summary!$R$4*'Sec. II A-E Exp Detail'!L27</f>
        <v>0</v>
      </c>
    </row>
    <row r="28" spans="1:14" ht="15.75" customHeight="1" thickTop="1">
      <c r="A28" s="22"/>
      <c r="B28" s="22"/>
      <c r="C28" s="15"/>
      <c r="D28" s="16"/>
      <c r="E28" s="16"/>
      <c r="F28" s="16"/>
      <c r="G28" s="16"/>
      <c r="H28" s="16"/>
      <c r="I28" s="16"/>
      <c r="J28" s="50"/>
      <c r="K28" s="30"/>
      <c r="L28" s="43"/>
      <c r="M28" s="22"/>
      <c r="N28" s="190"/>
    </row>
    <row r="29" spans="1:14" ht="15.75" customHeight="1">
      <c r="A29" s="32" t="s">
        <v>33</v>
      </c>
      <c r="B29" s="32" t="s">
        <v>106</v>
      </c>
      <c r="C29" s="15"/>
      <c r="D29" s="16"/>
      <c r="E29" s="16"/>
      <c r="F29" s="16"/>
      <c r="G29" s="16"/>
      <c r="H29" s="16"/>
      <c r="I29" s="16"/>
      <c r="J29" s="50"/>
      <c r="K29" s="30"/>
      <c r="L29" s="43"/>
      <c r="M29" s="22"/>
      <c r="N29" s="190"/>
    </row>
    <row r="30" spans="1:14" ht="15.75" customHeight="1">
      <c r="A30" s="22"/>
      <c r="B30" s="22"/>
      <c r="C30" s="227"/>
      <c r="D30" s="227"/>
      <c r="E30" s="227"/>
      <c r="F30" s="227"/>
      <c r="G30" s="227"/>
      <c r="H30" s="227"/>
      <c r="I30" s="22"/>
      <c r="J30" s="43"/>
      <c r="K30" s="30"/>
      <c r="L30" s="43"/>
      <c r="M30" s="22"/>
      <c r="N30" s="190"/>
    </row>
    <row r="31" spans="1:14" ht="15.75" customHeight="1">
      <c r="A31" s="22"/>
      <c r="B31" s="44" t="s">
        <v>19</v>
      </c>
      <c r="C31" s="22" t="s">
        <v>107</v>
      </c>
      <c r="D31" s="22"/>
      <c r="E31" s="22"/>
      <c r="F31" s="22"/>
      <c r="G31" s="22"/>
      <c r="H31" s="22"/>
      <c r="I31" s="22"/>
      <c r="J31" s="191">
        <f>'[1]Sec. II A-E Exp Detail'!J31</f>
        <v>0</v>
      </c>
      <c r="K31" s="30"/>
      <c r="L31" s="43">
        <f>'[1]Sec. II A-E Exp Detail'!L31</f>
        <v>0</v>
      </c>
      <c r="M31" s="22"/>
      <c r="N31" s="190">
        <f>Summary!$R$4*'Sec. II A-E Exp Detail'!L31</f>
        <v>0</v>
      </c>
    </row>
    <row r="32" spans="1:14" ht="15.75" customHeight="1">
      <c r="A32" s="22"/>
      <c r="B32" s="44" t="s">
        <v>20</v>
      </c>
      <c r="C32" s="22" t="s">
        <v>108</v>
      </c>
      <c r="D32" s="22"/>
      <c r="E32" s="22"/>
      <c r="F32" s="22"/>
      <c r="G32" s="22"/>
      <c r="H32" s="22"/>
      <c r="I32" s="22"/>
      <c r="J32" s="191">
        <f>'[1]Sec. II A-E Exp Detail'!J32</f>
        <v>250</v>
      </c>
      <c r="K32" s="30"/>
      <c r="L32" s="43">
        <f>'[1]Sec. II A-E Exp Detail'!L32</f>
        <v>250</v>
      </c>
      <c r="M32" s="22"/>
      <c r="N32" s="190">
        <f>Summary!$R$4*'Sec. II A-E Exp Detail'!L32</f>
        <v>0</v>
      </c>
    </row>
    <row r="33" spans="1:14" ht="15.75" customHeight="1">
      <c r="A33" s="22"/>
      <c r="B33" s="44" t="s">
        <v>26</v>
      </c>
      <c r="C33" s="22" t="s">
        <v>109</v>
      </c>
      <c r="D33" s="39"/>
      <c r="E33" s="39"/>
      <c r="F33" s="39"/>
      <c r="G33" s="39"/>
      <c r="H33" s="39"/>
      <c r="I33" s="22"/>
      <c r="J33" s="191">
        <f>'[1]Sec. II A-E Exp Detail'!J33</f>
        <v>47.27</v>
      </c>
      <c r="K33" s="30"/>
      <c r="L33" s="43">
        <f>'[1]Sec. II A-E Exp Detail'!L33</f>
        <v>47.27</v>
      </c>
      <c r="M33" s="22"/>
      <c r="N33" s="190">
        <f>Summary!$R$4*'Sec. II A-E Exp Detail'!L33</f>
        <v>0</v>
      </c>
    </row>
    <row r="34" spans="1:14" ht="15.75" customHeight="1">
      <c r="A34" s="22"/>
      <c r="B34" s="44" t="s">
        <v>27</v>
      </c>
      <c r="C34" s="233" t="s">
        <v>110</v>
      </c>
      <c r="D34" s="234"/>
      <c r="E34" s="234"/>
      <c r="F34" s="234"/>
      <c r="G34" s="234"/>
      <c r="H34" s="234"/>
      <c r="I34" s="22"/>
      <c r="J34" s="191">
        <f>'[1]Sec. II A-E Exp Detail'!J34</f>
        <v>0</v>
      </c>
      <c r="K34" s="30"/>
      <c r="L34" s="43">
        <f>'[1]Sec. II A-E Exp Detail'!L34</f>
        <v>0</v>
      </c>
      <c r="M34" s="22"/>
      <c r="N34" s="190">
        <f>Summary!$R$4*'Sec. II A-E Exp Detail'!L34</f>
        <v>0</v>
      </c>
    </row>
    <row r="35" spans="1:14" ht="15.75" customHeight="1">
      <c r="A35" s="22"/>
      <c r="B35" s="44" t="s">
        <v>28</v>
      </c>
      <c r="C35" s="39" t="s">
        <v>88</v>
      </c>
      <c r="D35" s="229"/>
      <c r="E35" s="229"/>
      <c r="F35" s="229"/>
      <c r="G35" s="229"/>
      <c r="H35" s="229"/>
      <c r="I35" s="22"/>
      <c r="J35" s="192">
        <f>'[1]Sec. II A-E Exp Detail'!J35</f>
        <v>0</v>
      </c>
      <c r="K35" s="30"/>
      <c r="L35" s="43">
        <f>'[1]Sec. II A-E Exp Detail'!L35</f>
        <v>0</v>
      </c>
      <c r="M35" s="22"/>
      <c r="N35" s="194">
        <f>Summary!$R$4*'Sec. II A-E Exp Detail'!L35</f>
        <v>0</v>
      </c>
    </row>
    <row r="36" spans="1:14" ht="15.75" customHeight="1">
      <c r="A36" s="22"/>
      <c r="B36" s="51"/>
      <c r="C36" s="229"/>
      <c r="D36" s="229"/>
      <c r="E36" s="229"/>
      <c r="F36" s="229"/>
      <c r="G36" s="229"/>
      <c r="H36" s="229"/>
      <c r="I36" s="22"/>
      <c r="J36" s="43"/>
      <c r="K36" s="30"/>
      <c r="L36" s="52"/>
      <c r="M36" s="22"/>
      <c r="N36" s="190"/>
    </row>
    <row r="37" spans="1:14" ht="15.75" customHeight="1" thickBot="1">
      <c r="A37" s="22"/>
      <c r="B37" s="39" t="s">
        <v>87</v>
      </c>
      <c r="C37" s="229" t="s">
        <v>111</v>
      </c>
      <c r="D37" s="229"/>
      <c r="E37" s="229"/>
      <c r="F37" s="229"/>
      <c r="G37" s="229"/>
      <c r="H37" s="229"/>
      <c r="I37" s="22"/>
      <c r="J37" s="193">
        <f>'[1]Sec. II A-E Exp Detail'!J37</f>
        <v>297.27</v>
      </c>
      <c r="K37" s="30"/>
      <c r="L37" s="46">
        <f>SUM(L31:L35)</f>
        <v>297.27</v>
      </c>
      <c r="M37" s="22"/>
      <c r="N37" s="195">
        <f>Summary!$R$4*'Sec. II A-E Exp Detail'!L37</f>
        <v>0</v>
      </c>
    </row>
    <row r="38" spans="1:14" ht="15.75" customHeight="1" thickTop="1">
      <c r="A38" s="22"/>
      <c r="B38" s="51"/>
      <c r="C38" s="229"/>
      <c r="D38" s="229"/>
      <c r="E38" s="229"/>
      <c r="F38" s="229"/>
      <c r="G38" s="229"/>
      <c r="H38" s="229"/>
      <c r="I38" s="22"/>
      <c r="J38" s="43"/>
      <c r="K38" s="30"/>
      <c r="L38" s="43"/>
      <c r="M38" s="22"/>
      <c r="N38" s="190"/>
    </row>
    <row r="39" spans="1:14" ht="15.75" customHeight="1">
      <c r="A39" s="32" t="s">
        <v>34</v>
      </c>
      <c r="B39" s="53" t="s">
        <v>115</v>
      </c>
      <c r="C39" s="17"/>
      <c r="D39" s="17"/>
      <c r="E39" s="17"/>
      <c r="F39" s="17"/>
      <c r="G39" s="17"/>
      <c r="H39" s="17"/>
      <c r="I39" s="22"/>
      <c r="J39" s="43"/>
      <c r="K39" s="30"/>
      <c r="L39" s="43"/>
      <c r="M39" s="22"/>
      <c r="N39" s="190"/>
    </row>
    <row r="40" spans="1:14" ht="15.75" customHeight="1">
      <c r="A40" s="22"/>
      <c r="B40" s="51"/>
      <c r="C40" s="17"/>
      <c r="D40" s="17"/>
      <c r="E40" s="17"/>
      <c r="F40" s="17"/>
      <c r="G40" s="17"/>
      <c r="H40" s="17"/>
      <c r="I40" s="22"/>
      <c r="J40" s="43"/>
      <c r="K40" s="30"/>
      <c r="L40" s="43"/>
      <c r="M40" s="22"/>
      <c r="N40" s="190"/>
    </row>
    <row r="41" spans="1:14" ht="15.75" customHeight="1">
      <c r="A41" s="22"/>
      <c r="B41" s="51" t="s">
        <v>19</v>
      </c>
      <c r="C41" s="17" t="s">
        <v>116</v>
      </c>
      <c r="D41" s="17"/>
      <c r="E41" s="17"/>
      <c r="F41" s="17"/>
      <c r="G41" s="17"/>
      <c r="H41" s="17"/>
      <c r="I41" s="22"/>
      <c r="J41" s="191">
        <f>'[1]Sec. II A-E Exp Detail'!J41</f>
        <v>19.32</v>
      </c>
      <c r="K41" s="30"/>
      <c r="L41" s="43">
        <f>'[1]Sec. II A-E Exp Detail'!L41</f>
        <v>19.32</v>
      </c>
      <c r="M41" s="22"/>
      <c r="N41" s="190">
        <f>Summary!$R$4*'Sec. II A-E Exp Detail'!L41</f>
        <v>0</v>
      </c>
    </row>
    <row r="42" spans="1:14" ht="15.75" customHeight="1">
      <c r="A42" s="22"/>
      <c r="B42" s="51" t="s">
        <v>20</v>
      </c>
      <c r="C42" s="17" t="s">
        <v>88</v>
      </c>
      <c r="D42" s="17"/>
      <c r="E42" s="17"/>
      <c r="F42" s="17"/>
      <c r="G42" s="17"/>
      <c r="H42" s="17"/>
      <c r="I42" s="22"/>
      <c r="J42" s="192">
        <f>'[1]Sec. II A-E Exp Detail'!J42</f>
        <v>0</v>
      </c>
      <c r="K42" s="30"/>
      <c r="L42" s="43">
        <f>'[1]Sec. II A-E Exp Detail'!L42</f>
        <v>0</v>
      </c>
      <c r="M42" s="22"/>
      <c r="N42" s="194">
        <f>Summary!$R$4*'Sec. II A-E Exp Detail'!L42</f>
        <v>0</v>
      </c>
    </row>
    <row r="43" spans="1:14" ht="15.75" customHeight="1">
      <c r="A43" s="22"/>
      <c r="B43" s="51"/>
      <c r="C43" s="17"/>
      <c r="D43" s="17"/>
      <c r="E43" s="17"/>
      <c r="F43" s="17"/>
      <c r="G43" s="17"/>
      <c r="H43" s="17"/>
      <c r="I43" s="22"/>
      <c r="J43" s="43"/>
      <c r="K43" s="30"/>
      <c r="L43" s="52"/>
      <c r="M43" s="22"/>
      <c r="N43" s="190"/>
    </row>
    <row r="44" spans="1:14" ht="15.75" customHeight="1" thickBot="1">
      <c r="A44" s="22"/>
      <c r="B44" s="39" t="s">
        <v>87</v>
      </c>
      <c r="C44" s="17" t="s">
        <v>118</v>
      </c>
      <c r="D44" s="17"/>
      <c r="E44" s="17"/>
      <c r="F44" s="17"/>
      <c r="G44" s="17"/>
      <c r="H44" s="17"/>
      <c r="I44" s="22"/>
      <c r="J44" s="193">
        <f>'[1]Sec. II A-E Exp Detail'!J44</f>
        <v>19.32</v>
      </c>
      <c r="K44" s="30"/>
      <c r="L44" s="46">
        <f>L41+L42</f>
        <v>19.32</v>
      </c>
      <c r="M44" s="22"/>
      <c r="N44" s="195">
        <f>Summary!$R$4*'Sec. II A-E Exp Detail'!L44</f>
        <v>0</v>
      </c>
    </row>
    <row r="45" spans="1:14" ht="15.75" customHeight="1" thickTop="1">
      <c r="A45" s="22"/>
      <c r="B45" s="51"/>
      <c r="C45" s="17"/>
      <c r="D45" s="17"/>
      <c r="E45" s="17"/>
      <c r="F45" s="17"/>
      <c r="G45" s="17"/>
      <c r="H45" s="17"/>
      <c r="I45" s="22"/>
      <c r="J45" s="43"/>
      <c r="K45" s="30"/>
      <c r="L45" s="43"/>
      <c r="M45" s="22"/>
      <c r="N45" s="190"/>
    </row>
    <row r="46" spans="1:14" ht="15.75" customHeight="1">
      <c r="A46" s="32" t="s">
        <v>35</v>
      </c>
      <c r="B46" s="53" t="s">
        <v>119</v>
      </c>
      <c r="C46" s="54"/>
      <c r="D46" s="17"/>
      <c r="E46" s="17"/>
      <c r="F46" s="17"/>
      <c r="G46" s="17"/>
      <c r="H46" s="17"/>
      <c r="I46" s="22"/>
      <c r="J46" s="43"/>
      <c r="K46" s="30"/>
      <c r="L46" s="43"/>
      <c r="M46" s="22"/>
      <c r="N46" s="190"/>
    </row>
    <row r="47" spans="1:14" ht="15.75" customHeight="1">
      <c r="A47" s="22"/>
      <c r="B47" s="51"/>
      <c r="C47" s="17"/>
      <c r="D47" s="17"/>
      <c r="E47" s="17"/>
      <c r="F47" s="17"/>
      <c r="G47" s="17"/>
      <c r="H47" s="17"/>
      <c r="I47" s="22"/>
      <c r="J47" s="43"/>
      <c r="K47" s="30"/>
      <c r="L47" s="43"/>
      <c r="M47" s="22"/>
      <c r="N47" s="190"/>
    </row>
    <row r="48" spans="1:14" ht="15.75" customHeight="1">
      <c r="A48" s="22"/>
      <c r="B48" s="51" t="s">
        <v>19</v>
      </c>
      <c r="C48" s="17" t="s">
        <v>120</v>
      </c>
      <c r="D48" s="17"/>
      <c r="E48" s="17"/>
      <c r="F48" s="17"/>
      <c r="G48" s="17"/>
      <c r="H48" s="17"/>
      <c r="I48" s="22"/>
      <c r="J48" s="191">
        <f>'[1]Sec. II A-E Exp Detail'!J48</f>
        <v>7.35</v>
      </c>
      <c r="K48" s="30"/>
      <c r="L48" s="43">
        <f>'[1]Sec. II A-E Exp Detail'!L48</f>
        <v>7.35</v>
      </c>
      <c r="M48" s="22"/>
      <c r="N48" s="190">
        <f>Summary!$R$4*'Sec. II A-E Exp Detail'!L48</f>
        <v>0</v>
      </c>
    </row>
    <row r="49" spans="1:14" ht="15.75" customHeight="1">
      <c r="A49" s="22"/>
      <c r="B49" s="51" t="s">
        <v>20</v>
      </c>
      <c r="C49" s="17" t="s">
        <v>121</v>
      </c>
      <c r="D49" s="17"/>
      <c r="E49" s="17"/>
      <c r="F49" s="17"/>
      <c r="G49" s="17"/>
      <c r="H49" s="17"/>
      <c r="I49" s="22"/>
      <c r="J49" s="191">
        <f>'[1]Sec. II A-E Exp Detail'!J49</f>
        <v>0</v>
      </c>
      <c r="K49" s="30"/>
      <c r="L49" s="43">
        <f>'[1]Sec. II A-E Exp Detail'!L49</f>
        <v>0</v>
      </c>
      <c r="M49" s="22"/>
      <c r="N49" s="190">
        <f>Summary!$R$4*'Sec. II A-E Exp Detail'!L49</f>
        <v>0</v>
      </c>
    </row>
    <row r="50" spans="1:14" ht="15.75" customHeight="1">
      <c r="A50" s="22"/>
      <c r="B50" s="51" t="s">
        <v>26</v>
      </c>
      <c r="C50" s="17" t="s">
        <v>13</v>
      </c>
      <c r="D50" s="17"/>
      <c r="E50" s="17"/>
      <c r="F50" s="17"/>
      <c r="G50" s="17"/>
      <c r="H50" s="17"/>
      <c r="I50" s="22"/>
      <c r="J50" s="191">
        <f>'[1]Sec. II A-E Exp Detail'!J50</f>
        <v>69.47</v>
      </c>
      <c r="K50" s="30"/>
      <c r="L50" s="43">
        <f>'[1]Sec. II A-E Exp Detail'!L50</f>
        <v>69.47</v>
      </c>
      <c r="M50" s="22"/>
      <c r="N50" s="190">
        <f>Summary!$R$4*'Sec. II A-E Exp Detail'!L50</f>
        <v>0</v>
      </c>
    </row>
    <row r="51" spans="1:14" ht="15.75" customHeight="1">
      <c r="A51" s="22"/>
      <c r="B51" s="51" t="s">
        <v>27</v>
      </c>
      <c r="C51" s="17" t="s">
        <v>122</v>
      </c>
      <c r="D51" s="17"/>
      <c r="E51" s="17"/>
      <c r="F51" s="17"/>
      <c r="G51" s="17"/>
      <c r="H51" s="17"/>
      <c r="I51" s="22"/>
      <c r="J51" s="191">
        <f>'[1]Sec. II A-E Exp Detail'!J51</f>
        <v>0</v>
      </c>
      <c r="K51" s="30"/>
      <c r="L51" s="43">
        <f>'[1]Sec. II A-E Exp Detail'!L51</f>
        <v>0</v>
      </c>
      <c r="M51" s="22"/>
      <c r="N51" s="190">
        <f>Summary!$R$4*'Sec. II A-E Exp Detail'!L51</f>
        <v>0</v>
      </c>
    </row>
    <row r="52" spans="1:14" ht="15.75" customHeight="1">
      <c r="A52" s="22"/>
      <c r="B52" s="51" t="s">
        <v>28</v>
      </c>
      <c r="C52" s="17" t="s">
        <v>88</v>
      </c>
      <c r="D52" s="17"/>
      <c r="E52" s="17"/>
      <c r="F52" s="17"/>
      <c r="G52" s="17"/>
      <c r="H52" s="17"/>
      <c r="I52" s="22"/>
      <c r="J52" s="192">
        <f>'[1]Sec. II A-E Exp Detail'!J52</f>
        <v>0</v>
      </c>
      <c r="K52" s="30"/>
      <c r="L52" s="43">
        <f>'[1]Sec. II A-E Exp Detail'!L52</f>
        <v>0</v>
      </c>
      <c r="M52" s="22"/>
      <c r="N52" s="194">
        <f>Summary!$R$4*'Sec. II A-E Exp Detail'!L52</f>
        <v>0</v>
      </c>
    </row>
    <row r="53" spans="1:14" ht="15.75" customHeight="1">
      <c r="A53" s="22"/>
      <c r="B53" s="51"/>
      <c r="C53" s="17"/>
      <c r="D53" s="17"/>
      <c r="E53" s="17"/>
      <c r="F53" s="17"/>
      <c r="G53" s="17"/>
      <c r="H53" s="17"/>
      <c r="I53" s="22"/>
      <c r="J53" s="43"/>
      <c r="K53" s="30"/>
      <c r="L53" s="52"/>
      <c r="M53" s="22"/>
      <c r="N53" s="190"/>
    </row>
    <row r="54" spans="1:14" ht="15.75" customHeight="1" thickBot="1">
      <c r="A54" s="22"/>
      <c r="B54" s="39" t="s">
        <v>87</v>
      </c>
      <c r="C54" s="17" t="s">
        <v>123</v>
      </c>
      <c r="D54" s="17"/>
      <c r="E54" s="17"/>
      <c r="F54" s="17"/>
      <c r="G54" s="17"/>
      <c r="H54" s="17"/>
      <c r="I54" s="22"/>
      <c r="J54" s="193">
        <f>'[1]Sec. II A-E Exp Detail'!J54</f>
        <v>76.82</v>
      </c>
      <c r="K54" s="30"/>
      <c r="L54" s="46">
        <f>SUM(L48:L52)</f>
        <v>76.82</v>
      </c>
      <c r="M54" s="22"/>
      <c r="N54" s="195">
        <f>Summary!$R$4*'Sec. II A-E Exp Detail'!L54</f>
        <v>0</v>
      </c>
    </row>
    <row r="55" ht="15.75" customHeight="1" thickTop="1">
      <c r="L55" s="55"/>
    </row>
    <row r="56" ht="15.75" customHeight="1">
      <c r="L56" s="55"/>
    </row>
    <row r="57" ht="15.75" customHeight="1">
      <c r="L57" s="55"/>
    </row>
    <row r="58" ht="15.75" customHeight="1">
      <c r="L58" s="55"/>
    </row>
    <row r="59" ht="15.75" customHeight="1">
      <c r="L59" s="55"/>
    </row>
    <row r="60" ht="15.75" customHeight="1">
      <c r="L60" s="55"/>
    </row>
    <row r="61" ht="15.75" customHeight="1">
      <c r="L61" s="55"/>
    </row>
    <row r="62" ht="15.75" customHeight="1">
      <c r="L62" s="55"/>
    </row>
    <row r="63" ht="15.75" customHeight="1">
      <c r="L63" s="55"/>
    </row>
    <row r="64" ht="15.75" customHeight="1">
      <c r="L64" s="55"/>
    </row>
    <row r="65" ht="15.75" customHeight="1">
      <c r="L65" s="55"/>
    </row>
    <row r="66" ht="15.75" customHeight="1">
      <c r="L66" s="55"/>
    </row>
    <row r="67" ht="15.75" customHeight="1">
      <c r="L67" s="55"/>
    </row>
    <row r="68" ht="15.75" customHeight="1">
      <c r="L68" s="55"/>
    </row>
    <row r="69" ht="15.75" customHeight="1">
      <c r="L69" s="55"/>
    </row>
    <row r="70" ht="15.75" customHeight="1">
      <c r="L70" s="55"/>
    </row>
    <row r="71" ht="15.75" customHeight="1">
      <c r="L71" s="55"/>
    </row>
    <row r="72" ht="15.75" customHeight="1">
      <c r="L72" s="55"/>
    </row>
    <row r="73" ht="15.75" customHeight="1">
      <c r="L73" s="55"/>
    </row>
    <row r="74" ht="15.75" customHeight="1">
      <c r="L74" s="55"/>
    </row>
    <row r="75" ht="15.75" customHeight="1">
      <c r="L75" s="55"/>
    </row>
    <row r="76" ht="15.75" customHeight="1">
      <c r="L76" s="55"/>
    </row>
    <row r="77" ht="15.75" customHeight="1">
      <c r="L77" s="55"/>
    </row>
    <row r="78" ht="15.75" customHeight="1">
      <c r="L78" s="55"/>
    </row>
    <row r="79" ht="15.75" customHeight="1">
      <c r="L79" s="55"/>
    </row>
    <row r="80" ht="15.75" customHeight="1">
      <c r="L80" s="55"/>
    </row>
    <row r="81" ht="15.75" customHeight="1">
      <c r="L81" s="55"/>
    </row>
    <row r="82" ht="15.75" customHeight="1">
      <c r="L82" s="55"/>
    </row>
    <row r="83" ht="15.75" customHeight="1">
      <c r="L83" s="55"/>
    </row>
    <row r="84" ht="15.75" customHeight="1">
      <c r="L84" s="55"/>
    </row>
    <row r="85" ht="15.75" customHeight="1">
      <c r="L85" s="55"/>
    </row>
    <row r="86" ht="15.75" customHeight="1">
      <c r="L86" s="55"/>
    </row>
    <row r="87" ht="15.75" customHeight="1">
      <c r="L87" s="55"/>
    </row>
    <row r="88" ht="15.75" customHeight="1">
      <c r="L88" s="55"/>
    </row>
    <row r="89" ht="15.75" customHeight="1">
      <c r="L89" s="55"/>
    </row>
    <row r="90" ht="15.75" customHeight="1">
      <c r="L90" s="55"/>
    </row>
    <row r="91" ht="15.75" customHeight="1">
      <c r="L91" s="55"/>
    </row>
    <row r="92" ht="15.75" customHeight="1">
      <c r="L92" s="55"/>
    </row>
    <row r="93" ht="15.75" customHeight="1">
      <c r="L93" s="55"/>
    </row>
    <row r="94" ht="15.75" customHeight="1">
      <c r="L94" s="55"/>
    </row>
    <row r="95" ht="15.75" customHeight="1">
      <c r="L95" s="55"/>
    </row>
    <row r="96" ht="15.75" customHeight="1">
      <c r="L96" s="55"/>
    </row>
    <row r="97" ht="15.75" customHeight="1">
      <c r="L97" s="55"/>
    </row>
  </sheetData>
  <sheetProtection/>
  <mergeCells count="14">
    <mergeCell ref="C1:K1"/>
    <mergeCell ref="C2:K2"/>
    <mergeCell ref="C34:H34"/>
    <mergeCell ref="C38:H38"/>
    <mergeCell ref="D35:H35"/>
    <mergeCell ref="C36:H36"/>
    <mergeCell ref="C37:H37"/>
    <mergeCell ref="C3:K3"/>
    <mergeCell ref="C25:H25"/>
    <mergeCell ref="C30:H30"/>
    <mergeCell ref="C27:I27"/>
    <mergeCell ref="D24:H24"/>
    <mergeCell ref="D14:H14"/>
    <mergeCell ref="C15:H15"/>
  </mergeCells>
  <printOptions horizontalCentered="1"/>
  <pageMargins left="0.75" right="0.75" top="0.75" bottom="0.75" header="0.75" footer="0.75"/>
  <pageSetup blackAndWhite="1" fitToHeight="1" fitToWidth="1" horizontalDpi="300" verticalDpi="3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N336"/>
  <sheetViews>
    <sheetView workbookViewId="0" topLeftCell="A1">
      <selection activeCell="G5" sqref="G5"/>
    </sheetView>
  </sheetViews>
  <sheetFormatPr defaultColWidth="9.140625" defaultRowHeight="15.75" customHeight="1"/>
  <cols>
    <col min="1" max="2" width="6.7109375" style="25" customWidth="1"/>
    <col min="3" max="3" width="19.00390625" style="25" customWidth="1"/>
    <col min="4" max="4" width="8.140625" style="25" bestFit="1" customWidth="1"/>
    <col min="5" max="5" width="7.7109375" style="25" customWidth="1"/>
    <col min="6" max="6" width="3.7109375" style="25" customWidth="1"/>
    <col min="7" max="7" width="8.140625" style="25" customWidth="1"/>
    <col min="8" max="8" width="7.7109375" style="25" customWidth="1"/>
    <col min="9" max="9" width="1.7109375" style="25" customWidth="1"/>
    <col min="10" max="10" width="13.28125" style="70" customWidth="1"/>
    <col min="11" max="11" width="1.7109375" style="70" customWidth="1"/>
    <col min="12" max="12" width="12.7109375" style="72" customWidth="1"/>
    <col min="13" max="13" width="1.7109375" style="25" customWidth="1"/>
    <col min="14" max="14" width="12.7109375" style="25" customWidth="1"/>
    <col min="15" max="16384" width="9.140625" style="25" customWidth="1"/>
  </cols>
  <sheetData>
    <row r="1" spans="1:14" ht="15.75" customHeight="1" thickBot="1">
      <c r="A1" s="18"/>
      <c r="B1" s="18"/>
      <c r="C1" s="230" t="s">
        <v>68</v>
      </c>
      <c r="D1" s="230"/>
      <c r="E1" s="230"/>
      <c r="F1" s="230"/>
      <c r="G1" s="230"/>
      <c r="H1" s="230"/>
      <c r="I1" s="230"/>
      <c r="J1" s="230"/>
      <c r="K1" s="230"/>
      <c r="L1" s="57" t="s">
        <v>124</v>
      </c>
      <c r="M1" s="22"/>
      <c r="N1" s="22"/>
    </row>
    <row r="2" spans="1:14" ht="15.75" customHeight="1" thickBot="1">
      <c r="A2" s="26"/>
      <c r="B2" s="18"/>
      <c r="C2" s="230" t="s">
        <v>163</v>
      </c>
      <c r="D2" s="230"/>
      <c r="E2" s="230"/>
      <c r="F2" s="230"/>
      <c r="G2" s="230"/>
      <c r="H2" s="230"/>
      <c r="I2" s="230"/>
      <c r="J2" s="230"/>
      <c r="K2" s="230"/>
      <c r="L2" s="27">
        <f>Summary!P2</f>
        <v>67</v>
      </c>
      <c r="M2" s="22"/>
      <c r="N2" s="22"/>
    </row>
    <row r="3" spans="1:14" ht="15.75" customHeight="1">
      <c r="A3" s="22"/>
      <c r="B3" s="22"/>
      <c r="C3" s="235" t="s">
        <v>165</v>
      </c>
      <c r="D3" s="236"/>
      <c r="E3" s="236"/>
      <c r="F3" s="236"/>
      <c r="G3" s="236"/>
      <c r="H3" s="236"/>
      <c r="I3" s="236"/>
      <c r="J3" s="236"/>
      <c r="K3" s="236"/>
      <c r="L3" s="58"/>
      <c r="M3" s="22"/>
      <c r="N3" s="22"/>
    </row>
    <row r="4" spans="1:14" ht="15.75" customHeight="1">
      <c r="A4" s="22"/>
      <c r="B4" s="22"/>
      <c r="C4" s="22"/>
      <c r="D4" s="22"/>
      <c r="E4" s="22"/>
      <c r="F4" s="22"/>
      <c r="G4" s="22"/>
      <c r="H4" s="22"/>
      <c r="I4" s="22"/>
      <c r="J4" s="59"/>
      <c r="K4" s="59"/>
      <c r="L4" s="31"/>
      <c r="M4" s="22"/>
      <c r="N4" s="22"/>
    </row>
    <row r="5" spans="1:14" ht="15.75" customHeight="1">
      <c r="A5" s="22"/>
      <c r="B5" s="22"/>
      <c r="C5" s="22"/>
      <c r="D5" s="22"/>
      <c r="E5" s="22"/>
      <c r="F5" s="22"/>
      <c r="G5" s="22"/>
      <c r="H5" s="22"/>
      <c r="I5" s="22"/>
      <c r="J5" s="29" t="s">
        <v>159</v>
      </c>
      <c r="K5" s="59"/>
      <c r="L5" s="31" t="s">
        <v>161</v>
      </c>
      <c r="M5" s="22"/>
      <c r="N5" s="22"/>
    </row>
    <row r="6" spans="1:14" ht="15.75" customHeight="1" thickBot="1">
      <c r="A6" s="32" t="s">
        <v>49</v>
      </c>
      <c r="B6" s="22"/>
      <c r="C6" s="22"/>
      <c r="D6" s="22"/>
      <c r="E6" s="22"/>
      <c r="F6" s="22"/>
      <c r="G6" s="22"/>
      <c r="H6" s="22"/>
      <c r="I6" s="59"/>
      <c r="J6" s="33" t="s">
        <v>160</v>
      </c>
      <c r="K6" s="34"/>
      <c r="L6" s="35" t="s">
        <v>160</v>
      </c>
      <c r="M6" s="22"/>
      <c r="N6" s="199" t="s">
        <v>178</v>
      </c>
    </row>
    <row r="7" spans="1:14" ht="15.75" customHeight="1">
      <c r="A7" s="32"/>
      <c r="B7" s="22"/>
      <c r="C7" s="22"/>
      <c r="D7" s="22"/>
      <c r="E7" s="22"/>
      <c r="F7" s="22"/>
      <c r="G7" s="22"/>
      <c r="H7" s="22"/>
      <c r="I7" s="59"/>
      <c r="J7" s="34"/>
      <c r="K7" s="34"/>
      <c r="L7" s="36"/>
      <c r="M7" s="22"/>
      <c r="N7" s="22"/>
    </row>
    <row r="8" spans="1:14" ht="15.75" customHeight="1">
      <c r="A8" s="60" t="s">
        <v>36</v>
      </c>
      <c r="B8" s="32" t="s">
        <v>37</v>
      </c>
      <c r="C8" s="22"/>
      <c r="D8" s="22"/>
      <c r="E8" s="22"/>
      <c r="F8" s="59"/>
      <c r="G8" s="22"/>
      <c r="H8" s="22"/>
      <c r="I8" s="59"/>
      <c r="J8" s="59"/>
      <c r="K8" s="59"/>
      <c r="L8" s="58"/>
      <c r="M8" s="22"/>
      <c r="N8" s="22"/>
    </row>
    <row r="9" spans="1:14" ht="15.75" customHeight="1">
      <c r="A9" s="22"/>
      <c r="B9" s="60"/>
      <c r="C9" s="32"/>
      <c r="D9" s="22"/>
      <c r="E9" s="22"/>
      <c r="F9" s="59"/>
      <c r="G9" s="22"/>
      <c r="H9" s="22"/>
      <c r="I9" s="59"/>
      <c r="J9" s="59"/>
      <c r="K9" s="59"/>
      <c r="L9" s="58"/>
      <c r="M9" s="22"/>
      <c r="N9" s="22"/>
    </row>
    <row r="10" spans="1:14" ht="15.75" customHeight="1">
      <c r="A10" s="22"/>
      <c r="B10" s="44" t="s">
        <v>19</v>
      </c>
      <c r="C10" s="22" t="s">
        <v>38</v>
      </c>
      <c r="D10" s="22"/>
      <c r="E10" s="22"/>
      <c r="F10" s="59"/>
      <c r="G10" s="22"/>
      <c r="H10" s="22"/>
      <c r="I10" s="59"/>
      <c r="J10" s="59"/>
      <c r="K10" s="59"/>
      <c r="L10" s="58"/>
      <c r="M10" s="22"/>
      <c r="N10" s="22"/>
    </row>
    <row r="11" spans="1:14" ht="15.75" customHeight="1">
      <c r="A11" s="22"/>
      <c r="B11" s="22"/>
      <c r="C11" s="22" t="s">
        <v>125</v>
      </c>
      <c r="D11" s="22"/>
      <c r="E11" s="22"/>
      <c r="F11" s="22"/>
      <c r="G11" s="22"/>
      <c r="H11" s="22"/>
      <c r="I11" s="59"/>
      <c r="J11" s="196">
        <f>'[1]Sec. II F&amp;G Exp. Detail'!J11</f>
        <v>0</v>
      </c>
      <c r="K11" s="61"/>
      <c r="L11" s="62">
        <f>'[1]Sec. II F&amp;G Exp. Detail'!L11</f>
        <v>0</v>
      </c>
      <c r="M11" s="22"/>
      <c r="N11" s="198">
        <f>Summary!$R$4*L11</f>
        <v>0</v>
      </c>
    </row>
    <row r="12" spans="1:14" ht="15.75" customHeight="1">
      <c r="A12" s="22"/>
      <c r="B12" s="22"/>
      <c r="C12" s="22" t="s">
        <v>126</v>
      </c>
      <c r="D12" s="22"/>
      <c r="E12" s="22"/>
      <c r="F12" s="22"/>
      <c r="G12" s="22"/>
      <c r="H12" s="22"/>
      <c r="I12" s="59"/>
      <c r="J12" s="196">
        <f>'[1]Sec. II F&amp;G Exp. Detail'!J12</f>
        <v>0</v>
      </c>
      <c r="K12" s="61"/>
      <c r="L12" s="62">
        <f>'[1]Sec. II F&amp;G Exp. Detail'!L12</f>
        <v>0</v>
      </c>
      <c r="M12" s="22"/>
      <c r="N12" s="198">
        <f>Summary!$R$4*L12</f>
        <v>0</v>
      </c>
    </row>
    <row r="13" spans="1:14" ht="15.75" customHeight="1">
      <c r="A13" s="22"/>
      <c r="B13" s="22"/>
      <c r="C13" s="22" t="s">
        <v>127</v>
      </c>
      <c r="D13" s="39"/>
      <c r="E13" s="39"/>
      <c r="F13" s="39"/>
      <c r="G13" s="39"/>
      <c r="H13" s="39"/>
      <c r="I13" s="59"/>
      <c r="J13" s="197">
        <f>'[1]Sec. II F&amp;G Exp. Detail'!J13</f>
        <v>0</v>
      </c>
      <c r="K13" s="58"/>
      <c r="L13" s="63">
        <f>'[1]Sec. II F&amp;G Exp. Detail'!L13</f>
        <v>0</v>
      </c>
      <c r="M13" s="22"/>
      <c r="N13" s="198">
        <f>Summary!$R$4*L13</f>
        <v>0</v>
      </c>
    </row>
    <row r="14" spans="1:14" ht="15.75" customHeight="1" thickBot="1">
      <c r="A14" s="22"/>
      <c r="B14" s="22"/>
      <c r="C14" s="233" t="s">
        <v>128</v>
      </c>
      <c r="D14" s="234"/>
      <c r="E14" s="234"/>
      <c r="F14" s="234"/>
      <c r="G14" s="234"/>
      <c r="H14" s="234"/>
      <c r="I14" s="59"/>
      <c r="J14" s="64">
        <f>SUM(J11:J13)</f>
        <v>0</v>
      </c>
      <c r="K14" s="58"/>
      <c r="L14" s="65">
        <f>SUM(L11:L13)</f>
        <v>0</v>
      </c>
      <c r="M14" s="22"/>
      <c r="N14" s="200">
        <f>Summary!$R$4*L14</f>
        <v>0</v>
      </c>
    </row>
    <row r="15" spans="1:14" ht="15.75" customHeight="1" thickTop="1">
      <c r="A15" s="22"/>
      <c r="B15" s="22"/>
      <c r="C15" s="42"/>
      <c r="D15" s="16"/>
      <c r="E15" s="16"/>
      <c r="F15" s="16"/>
      <c r="G15" s="16"/>
      <c r="H15" s="16"/>
      <c r="I15" s="59"/>
      <c r="J15" s="66"/>
      <c r="K15" s="58"/>
      <c r="L15" s="63"/>
      <c r="M15" s="22"/>
      <c r="N15" s="198"/>
    </row>
    <row r="16" spans="1:14" ht="15.75" customHeight="1">
      <c r="A16" s="22"/>
      <c r="B16" s="44" t="s">
        <v>20</v>
      </c>
      <c r="C16" s="42" t="s">
        <v>129</v>
      </c>
      <c r="D16" s="16"/>
      <c r="E16" s="16"/>
      <c r="F16" s="16"/>
      <c r="G16" s="16"/>
      <c r="H16" s="16"/>
      <c r="I16" s="59"/>
      <c r="J16" s="66"/>
      <c r="K16" s="58"/>
      <c r="L16" s="63"/>
      <c r="M16" s="22"/>
      <c r="N16" s="198"/>
    </row>
    <row r="17" spans="1:14" ht="15.75" customHeight="1">
      <c r="A17" s="22"/>
      <c r="B17" s="22"/>
      <c r="C17" s="42" t="s">
        <v>130</v>
      </c>
      <c r="D17" s="16"/>
      <c r="E17" s="16"/>
      <c r="F17" s="16"/>
      <c r="G17" s="16"/>
      <c r="H17" s="16"/>
      <c r="I17" s="59"/>
      <c r="J17" s="196">
        <f>'[1]Sec. II F&amp;G Exp. Detail'!J17</f>
        <v>0</v>
      </c>
      <c r="K17" s="58"/>
      <c r="L17" s="63">
        <f>'[1]Sec. II F&amp;G Exp. Detail'!L17</f>
        <v>0</v>
      </c>
      <c r="M17" s="22"/>
      <c r="N17" s="198">
        <f>Summary!$R$4*L17</f>
        <v>0</v>
      </c>
    </row>
    <row r="18" spans="1:14" ht="15.75" customHeight="1">
      <c r="A18" s="22"/>
      <c r="B18" s="22"/>
      <c r="C18" s="42" t="s">
        <v>131</v>
      </c>
      <c r="D18" s="16"/>
      <c r="E18" s="16"/>
      <c r="F18" s="16"/>
      <c r="G18" s="16"/>
      <c r="H18" s="16"/>
      <c r="I18" s="59"/>
      <c r="J18" s="197">
        <f>'[1]Sec. II F&amp;G Exp. Detail'!J18</f>
        <v>0</v>
      </c>
      <c r="K18" s="58"/>
      <c r="L18" s="63">
        <f>'[1]Sec. II F&amp;G Exp. Detail'!L18</f>
        <v>0</v>
      </c>
      <c r="M18" s="22"/>
      <c r="N18" s="198">
        <f>Summary!$R$4*L18</f>
        <v>0</v>
      </c>
    </row>
    <row r="19" spans="1:14" ht="15.75" customHeight="1" thickBot="1">
      <c r="A19" s="22"/>
      <c r="B19" s="22"/>
      <c r="C19" s="42" t="s">
        <v>132</v>
      </c>
      <c r="D19" s="16"/>
      <c r="E19" s="16"/>
      <c r="F19" s="16"/>
      <c r="G19" s="16"/>
      <c r="H19" s="16"/>
      <c r="I19" s="59"/>
      <c r="J19" s="64">
        <f>J17+J18</f>
        <v>0</v>
      </c>
      <c r="K19" s="58"/>
      <c r="L19" s="65">
        <f>SUM(L17:L18)</f>
        <v>0</v>
      </c>
      <c r="M19" s="22"/>
      <c r="N19" s="200">
        <f>Summary!$R$4*L19</f>
        <v>0</v>
      </c>
    </row>
    <row r="20" spans="1:14" ht="15.75" customHeight="1" thickTop="1">
      <c r="A20" s="22"/>
      <c r="B20" s="39"/>
      <c r="C20" s="229"/>
      <c r="D20" s="229"/>
      <c r="E20" s="229"/>
      <c r="F20" s="229"/>
      <c r="G20" s="229"/>
      <c r="H20" s="229"/>
      <c r="I20" s="59"/>
      <c r="J20" s="63"/>
      <c r="K20" s="58"/>
      <c r="L20" s="63"/>
      <c r="M20" s="22"/>
      <c r="N20" s="198"/>
    </row>
    <row r="21" spans="1:14" ht="15.75" customHeight="1">
      <c r="A21" s="22"/>
      <c r="B21" s="44" t="s">
        <v>26</v>
      </c>
      <c r="C21" s="22" t="s">
        <v>39</v>
      </c>
      <c r="D21" s="22"/>
      <c r="E21" s="22"/>
      <c r="F21" s="22"/>
      <c r="G21" s="22"/>
      <c r="H21" s="39"/>
      <c r="I21" s="59"/>
      <c r="J21" s="58"/>
      <c r="K21" s="58"/>
      <c r="L21" s="58"/>
      <c r="M21" s="22"/>
      <c r="N21" s="198"/>
    </row>
    <row r="22" spans="1:14" ht="15.75" customHeight="1">
      <c r="A22" s="22"/>
      <c r="B22" s="44"/>
      <c r="C22" s="22" t="s">
        <v>139</v>
      </c>
      <c r="D22" s="22"/>
      <c r="E22" s="22"/>
      <c r="F22" s="22"/>
      <c r="G22" s="22"/>
      <c r="H22" s="39"/>
      <c r="I22" s="59"/>
      <c r="J22" s="58"/>
      <c r="K22" s="58"/>
      <c r="L22" s="58"/>
      <c r="M22" s="22"/>
      <c r="N22" s="198"/>
    </row>
    <row r="23" spans="1:14" ht="15.75" customHeight="1">
      <c r="A23" s="22"/>
      <c r="B23" s="22"/>
      <c r="C23" s="22" t="s">
        <v>133</v>
      </c>
      <c r="D23" s="22"/>
      <c r="E23" s="22"/>
      <c r="F23" s="22"/>
      <c r="G23" s="22"/>
      <c r="H23" s="39"/>
      <c r="I23" s="59"/>
      <c r="J23" s="196">
        <f>'[1]Sec. II F&amp;G Exp. Detail'!J23</f>
        <v>0</v>
      </c>
      <c r="K23" s="58"/>
      <c r="L23" s="63">
        <f>'[1]Sec. II F&amp;G Exp. Detail'!L23</f>
        <v>0</v>
      </c>
      <c r="M23" s="22"/>
      <c r="N23" s="198">
        <f>Summary!$R$4*L23</f>
        <v>0</v>
      </c>
    </row>
    <row r="24" spans="1:14" ht="15.75" customHeight="1">
      <c r="A24" s="22"/>
      <c r="B24" s="22"/>
      <c r="C24" s="22" t="s">
        <v>134</v>
      </c>
      <c r="D24" s="22"/>
      <c r="E24" s="22"/>
      <c r="F24" s="22"/>
      <c r="G24" s="22"/>
      <c r="H24" s="39"/>
      <c r="I24" s="59"/>
      <c r="J24" s="196">
        <f>'[1]Sec. II F&amp;G Exp. Detail'!J24</f>
        <v>0</v>
      </c>
      <c r="K24" s="58"/>
      <c r="L24" s="63">
        <f>'[1]Sec. II F&amp;G Exp. Detail'!L24</f>
        <v>0</v>
      </c>
      <c r="M24" s="22"/>
      <c r="N24" s="198">
        <f>Summary!$R$4*L24</f>
        <v>0</v>
      </c>
    </row>
    <row r="25" spans="1:14" ht="15.75" customHeight="1">
      <c r="A25" s="22"/>
      <c r="B25" s="22"/>
      <c r="C25" s="22" t="s">
        <v>135</v>
      </c>
      <c r="D25" s="39"/>
      <c r="E25" s="39"/>
      <c r="F25" s="39"/>
      <c r="G25" s="39"/>
      <c r="H25" s="39"/>
      <c r="I25" s="59"/>
      <c r="J25" s="196">
        <f>'[1]Sec. II F&amp;G Exp. Detail'!J25</f>
        <v>0</v>
      </c>
      <c r="K25" s="58"/>
      <c r="L25" s="63">
        <f>'[1]Sec. II F&amp;G Exp. Detail'!L25</f>
        <v>0</v>
      </c>
      <c r="M25" s="22"/>
      <c r="N25" s="198">
        <f>Summary!$R$4*L25</f>
        <v>0</v>
      </c>
    </row>
    <row r="26" spans="1:14" ht="15.75" customHeight="1">
      <c r="A26" s="22"/>
      <c r="B26" s="22"/>
      <c r="C26" s="22" t="s">
        <v>136</v>
      </c>
      <c r="D26" s="39"/>
      <c r="E26" s="39"/>
      <c r="F26" s="39"/>
      <c r="G26" s="39"/>
      <c r="H26" s="39"/>
      <c r="I26" s="59"/>
      <c r="J26" s="196">
        <f>'[1]Sec. II F&amp;G Exp. Detail'!J26</f>
        <v>0</v>
      </c>
      <c r="K26" s="58"/>
      <c r="L26" s="63">
        <f>'[1]Sec. II F&amp;G Exp. Detail'!L26</f>
        <v>0</v>
      </c>
      <c r="M26" s="22"/>
      <c r="N26" s="198">
        <f>Summary!$R$4*L26</f>
        <v>0</v>
      </c>
    </row>
    <row r="27" spans="1:14" ht="15.75" customHeight="1">
      <c r="A27" s="22"/>
      <c r="B27" s="22"/>
      <c r="C27" s="22" t="s">
        <v>137</v>
      </c>
      <c r="D27" s="39"/>
      <c r="E27" s="39"/>
      <c r="F27" s="39"/>
      <c r="G27" s="39"/>
      <c r="H27" s="39"/>
      <c r="I27" s="59"/>
      <c r="J27" s="196">
        <f>'[1]Sec. II F&amp;G Exp. Detail'!J27</f>
        <v>0</v>
      </c>
      <c r="K27" s="58"/>
      <c r="L27" s="63">
        <f>'[1]Sec. II F&amp;G Exp. Detail'!L27</f>
        <v>0</v>
      </c>
      <c r="M27" s="22"/>
      <c r="N27" s="198">
        <f>Summary!$R$4*L27</f>
        <v>0</v>
      </c>
    </row>
    <row r="28" spans="1:14" ht="15.75" customHeight="1">
      <c r="A28" s="22"/>
      <c r="B28" s="22"/>
      <c r="C28" s="22" t="s">
        <v>140</v>
      </c>
      <c r="D28" s="39"/>
      <c r="E28" s="39"/>
      <c r="F28" s="39"/>
      <c r="G28" s="39"/>
      <c r="H28" s="39"/>
      <c r="I28" s="67" t="s">
        <v>50</v>
      </c>
      <c r="J28" s="197">
        <f>'[1]Sec. II F&amp;G Exp. Detail'!J28</f>
        <v>0</v>
      </c>
      <c r="K28" s="58"/>
      <c r="L28" s="63">
        <f>'[1]Sec. II F&amp;G Exp. Detail'!L28</f>
        <v>0</v>
      </c>
      <c r="M28" s="22"/>
      <c r="N28" s="198">
        <f>Summary!$R$4*L28</f>
        <v>0</v>
      </c>
    </row>
    <row r="29" spans="1:14" ht="15.75" customHeight="1" thickBot="1">
      <c r="A29" s="22"/>
      <c r="B29" s="22"/>
      <c r="C29" s="22" t="s">
        <v>141</v>
      </c>
      <c r="D29" s="39"/>
      <c r="E29" s="39"/>
      <c r="F29" s="39"/>
      <c r="G29" s="39"/>
      <c r="H29" s="39"/>
      <c r="I29" s="67"/>
      <c r="J29" s="68">
        <f>SUM(J23:J27)-J28</f>
        <v>0</v>
      </c>
      <c r="K29" s="58"/>
      <c r="L29" s="65">
        <f>SUM(L23:L27)-L28</f>
        <v>0</v>
      </c>
      <c r="M29" s="22"/>
      <c r="N29" s="200">
        <f>Summary!$R$4*L29</f>
        <v>0</v>
      </c>
    </row>
    <row r="30" spans="1:14" ht="15.75" customHeight="1" thickTop="1">
      <c r="A30" s="22"/>
      <c r="B30" s="22"/>
      <c r="C30" s="22"/>
      <c r="D30" s="39"/>
      <c r="E30" s="39"/>
      <c r="F30" s="39"/>
      <c r="G30" s="39"/>
      <c r="H30" s="39"/>
      <c r="I30" s="67"/>
      <c r="J30" s="63"/>
      <c r="K30" s="58"/>
      <c r="L30" s="63"/>
      <c r="M30" s="22"/>
      <c r="N30" s="198"/>
    </row>
    <row r="31" spans="1:14" ht="15.75" customHeight="1">
      <c r="A31" s="22"/>
      <c r="B31" s="44" t="s">
        <v>27</v>
      </c>
      <c r="C31" s="22" t="s">
        <v>40</v>
      </c>
      <c r="D31" s="39"/>
      <c r="E31" s="39"/>
      <c r="F31" s="39"/>
      <c r="G31" s="39"/>
      <c r="H31" s="39"/>
      <c r="I31" s="59"/>
      <c r="J31" s="58"/>
      <c r="K31" s="58"/>
      <c r="L31" s="58"/>
      <c r="M31" s="22"/>
      <c r="N31" s="198"/>
    </row>
    <row r="32" spans="1:14" ht="15.75" customHeight="1">
      <c r="A32" s="22"/>
      <c r="B32" s="44"/>
      <c r="C32" s="22" t="s">
        <v>139</v>
      </c>
      <c r="D32" s="39"/>
      <c r="E32" s="39"/>
      <c r="F32" s="39"/>
      <c r="G32" s="39"/>
      <c r="H32" s="39"/>
      <c r="I32" s="59"/>
      <c r="J32" s="58"/>
      <c r="K32" s="58"/>
      <c r="L32" s="58"/>
      <c r="M32" s="22"/>
      <c r="N32" s="198"/>
    </row>
    <row r="33" spans="1:14" ht="15.75" customHeight="1">
      <c r="A33" s="22"/>
      <c r="B33" s="22"/>
      <c r="C33" s="22" t="s">
        <v>2</v>
      </c>
      <c r="D33" s="22"/>
      <c r="E33" s="22"/>
      <c r="F33" s="22"/>
      <c r="G33" s="22"/>
      <c r="H33" s="39"/>
      <c r="I33" s="59"/>
      <c r="J33" s="196">
        <f>'[1]Sec. II F&amp;G Exp. Detail'!J33</f>
        <v>0</v>
      </c>
      <c r="K33" s="58"/>
      <c r="L33" s="63">
        <f>'[1]Sec. II F&amp;G Exp. Detail'!L33</f>
        <v>0</v>
      </c>
      <c r="M33" s="22"/>
      <c r="N33" s="198">
        <f>Summary!$R$4*L33</f>
        <v>0</v>
      </c>
    </row>
    <row r="34" spans="1:14" ht="15.75" customHeight="1">
      <c r="A34" s="22"/>
      <c r="B34" s="22"/>
      <c r="C34" s="22" t="s">
        <v>142</v>
      </c>
      <c r="D34" s="22"/>
      <c r="E34" s="22"/>
      <c r="F34" s="22"/>
      <c r="G34" s="22"/>
      <c r="H34" s="39"/>
      <c r="I34" s="59"/>
      <c r="J34" s="196">
        <f>'[1]Sec. II F&amp;G Exp. Detail'!J34</f>
        <v>0</v>
      </c>
      <c r="K34" s="58"/>
      <c r="L34" s="63">
        <f>'[1]Sec. II F&amp;G Exp. Detail'!L34</f>
        <v>0</v>
      </c>
      <c r="M34" s="22"/>
      <c r="N34" s="198">
        <f>Summary!$R$4*L34</f>
        <v>0</v>
      </c>
    </row>
    <row r="35" spans="1:14" ht="15.75" customHeight="1">
      <c r="A35" s="22"/>
      <c r="B35" s="22"/>
      <c r="C35" s="22" t="s">
        <v>143</v>
      </c>
      <c r="D35" s="22"/>
      <c r="E35" s="22"/>
      <c r="F35" s="22"/>
      <c r="G35" s="22"/>
      <c r="H35" s="39"/>
      <c r="I35" s="59"/>
      <c r="J35" s="196">
        <f>'[1]Sec. II F&amp;G Exp. Detail'!J35</f>
        <v>0</v>
      </c>
      <c r="K35" s="58"/>
      <c r="L35" s="63">
        <f>'[1]Sec. II F&amp;G Exp. Detail'!L35</f>
        <v>0</v>
      </c>
      <c r="M35" s="22"/>
      <c r="N35" s="198">
        <f>Summary!$R$4*L35</f>
        <v>0</v>
      </c>
    </row>
    <row r="36" spans="1:14" ht="15.75" customHeight="1">
      <c r="A36" s="22"/>
      <c r="B36" s="22"/>
      <c r="C36" s="22" t="s">
        <v>144</v>
      </c>
      <c r="D36" s="22"/>
      <c r="E36" s="22"/>
      <c r="F36" s="22"/>
      <c r="G36" s="22"/>
      <c r="H36" s="39"/>
      <c r="I36" s="59"/>
      <c r="J36" s="196">
        <f>'[1]Sec. II F&amp;G Exp. Detail'!J36</f>
        <v>0</v>
      </c>
      <c r="K36" s="58"/>
      <c r="L36" s="63">
        <f>'[1]Sec. II F&amp;G Exp. Detail'!L36</f>
        <v>0</v>
      </c>
      <c r="M36" s="22"/>
      <c r="N36" s="198">
        <f>Summary!$R$4*L36</f>
        <v>0</v>
      </c>
    </row>
    <row r="37" spans="1:14" ht="15.75" customHeight="1">
      <c r="A37" s="22"/>
      <c r="B37" s="22"/>
      <c r="C37" s="22" t="s">
        <v>138</v>
      </c>
      <c r="D37" s="22"/>
      <c r="E37" s="22"/>
      <c r="F37" s="59"/>
      <c r="G37" s="22"/>
      <c r="H37" s="39"/>
      <c r="I37" s="67" t="s">
        <v>50</v>
      </c>
      <c r="J37" s="197">
        <f>'[1]Sec. II F&amp;G Exp. Detail'!J37</f>
        <v>0</v>
      </c>
      <c r="K37" s="58"/>
      <c r="L37" s="63">
        <f>'[1]Sec. II F&amp;G Exp. Detail'!L37</f>
        <v>0</v>
      </c>
      <c r="M37" s="22"/>
      <c r="N37" s="198">
        <f>Summary!$R$4*L37</f>
        <v>0</v>
      </c>
    </row>
    <row r="38" spans="1:14" ht="15.75" customHeight="1" thickBot="1">
      <c r="A38" s="22"/>
      <c r="B38" s="22"/>
      <c r="C38" s="22" t="s">
        <v>145</v>
      </c>
      <c r="D38" s="22"/>
      <c r="E38" s="22"/>
      <c r="F38" s="59"/>
      <c r="G38" s="22"/>
      <c r="H38" s="39"/>
      <c r="I38" s="67"/>
      <c r="J38" s="68">
        <f>SUM(J33:J36)-J37</f>
        <v>0</v>
      </c>
      <c r="K38" s="58"/>
      <c r="L38" s="65">
        <f>SUM(L33:L36)-L37</f>
        <v>0</v>
      </c>
      <c r="M38" s="22"/>
      <c r="N38" s="200">
        <f>Summary!$R$4*L38</f>
        <v>0</v>
      </c>
    </row>
    <row r="39" spans="1:14" ht="15.75" customHeight="1" thickTop="1">
      <c r="A39" s="22"/>
      <c r="B39" s="22"/>
      <c r="C39" s="22"/>
      <c r="D39" s="22"/>
      <c r="E39" s="22"/>
      <c r="F39" s="59"/>
      <c r="G39" s="22"/>
      <c r="H39" s="39"/>
      <c r="I39" s="67"/>
      <c r="J39" s="63"/>
      <c r="K39" s="58"/>
      <c r="L39" s="63"/>
      <c r="M39" s="22"/>
      <c r="N39" s="198"/>
    </row>
    <row r="40" spans="1:14" ht="15.75" customHeight="1" thickBot="1">
      <c r="A40" s="22"/>
      <c r="B40" s="19" t="s">
        <v>102</v>
      </c>
      <c r="C40" s="22" t="s">
        <v>146</v>
      </c>
      <c r="D40" s="22"/>
      <c r="E40" s="22"/>
      <c r="F40" s="22"/>
      <c r="G40" s="22"/>
      <c r="H40" s="39"/>
      <c r="I40" s="59"/>
      <c r="J40" s="68">
        <f>J14+J19+J29+J38</f>
        <v>0</v>
      </c>
      <c r="K40" s="58"/>
      <c r="L40" s="68">
        <f>L14+L19+L29+L38</f>
        <v>0</v>
      </c>
      <c r="M40" s="22"/>
      <c r="N40" s="201">
        <f>Summary!$R$4*L40</f>
        <v>0</v>
      </c>
    </row>
    <row r="41" spans="1:14" ht="15.75" customHeight="1" thickTop="1">
      <c r="A41" s="22"/>
      <c r="B41" s="32"/>
      <c r="C41" s="22"/>
      <c r="D41" s="22"/>
      <c r="E41" s="22"/>
      <c r="F41" s="22"/>
      <c r="G41" s="22"/>
      <c r="H41" s="39"/>
      <c r="I41" s="59"/>
      <c r="J41" s="58"/>
      <c r="K41" s="58"/>
      <c r="L41" s="58"/>
      <c r="M41" s="22"/>
      <c r="N41" s="198"/>
    </row>
    <row r="42" spans="1:14" ht="15.75" customHeight="1">
      <c r="A42" s="32" t="s">
        <v>41</v>
      </c>
      <c r="B42" s="53" t="s">
        <v>88</v>
      </c>
      <c r="C42" s="22"/>
      <c r="D42" s="22"/>
      <c r="E42" s="22"/>
      <c r="F42" s="22"/>
      <c r="G42" s="22"/>
      <c r="H42" s="39"/>
      <c r="I42" s="59"/>
      <c r="J42" s="58"/>
      <c r="K42" s="58"/>
      <c r="L42" s="58"/>
      <c r="M42" s="22"/>
      <c r="N42" s="198"/>
    </row>
    <row r="43" spans="1:14" ht="15.75" customHeight="1">
      <c r="A43" s="22"/>
      <c r="B43" s="22"/>
      <c r="C43" s="22"/>
      <c r="D43" s="39"/>
      <c r="E43" s="39"/>
      <c r="F43" s="39"/>
      <c r="G43" s="39"/>
      <c r="H43" s="39"/>
      <c r="I43" s="59"/>
      <c r="J43" s="58"/>
      <c r="K43" s="58"/>
      <c r="L43" s="58"/>
      <c r="M43" s="22"/>
      <c r="N43" s="198"/>
    </row>
    <row r="44" spans="1:14" ht="15.75" customHeight="1">
      <c r="A44" s="22"/>
      <c r="B44" s="22"/>
      <c r="C44" s="228" t="s">
        <v>147</v>
      </c>
      <c r="D44" s="234"/>
      <c r="E44" s="234"/>
      <c r="F44" s="234"/>
      <c r="G44" s="234"/>
      <c r="H44" s="234"/>
      <c r="I44" s="59"/>
      <c r="J44" s="196">
        <f>'[1]Sec. II F&amp;G Exp. Detail'!J44</f>
        <v>0</v>
      </c>
      <c r="K44" s="58"/>
      <c r="L44" s="63">
        <f>'[1]Sec. II F&amp;G Exp. Detail'!L44</f>
        <v>0</v>
      </c>
      <c r="M44" s="22"/>
      <c r="N44" s="198">
        <f>Summary!$R$4*L44</f>
        <v>0</v>
      </c>
    </row>
    <row r="45" spans="1:14" ht="15.75" customHeight="1">
      <c r="A45" s="22"/>
      <c r="B45" s="39"/>
      <c r="C45" s="17" t="s">
        <v>148</v>
      </c>
      <c r="D45" s="17"/>
      <c r="E45" s="17"/>
      <c r="F45" s="17"/>
      <c r="G45" s="17"/>
      <c r="H45" s="17"/>
      <c r="I45" s="59"/>
      <c r="J45" s="197">
        <f>'[1]Sec. II F&amp;G Exp. Detail'!J45</f>
        <v>0</v>
      </c>
      <c r="K45" s="58"/>
      <c r="L45" s="69">
        <f>'[1]Sec. II F&amp;G Exp. Detail'!L45</f>
        <v>0</v>
      </c>
      <c r="M45" s="22"/>
      <c r="N45" s="202">
        <f>Summary!$R$4*L45</f>
        <v>0</v>
      </c>
    </row>
    <row r="46" spans="1:14" ht="15.75" customHeight="1">
      <c r="A46" s="22"/>
      <c r="B46" s="22"/>
      <c r="C46" s="22"/>
      <c r="D46" s="22"/>
      <c r="E46" s="22"/>
      <c r="F46" s="22"/>
      <c r="G46" s="22"/>
      <c r="H46" s="39"/>
      <c r="I46" s="59"/>
      <c r="J46" s="30"/>
      <c r="K46" s="30"/>
      <c r="L46" s="58"/>
      <c r="M46" s="22"/>
      <c r="N46" s="198"/>
    </row>
    <row r="47" spans="1:14" ht="15.75" customHeight="1" thickBot="1">
      <c r="A47" s="22"/>
      <c r="B47" s="32" t="s">
        <v>73</v>
      </c>
      <c r="C47" s="22"/>
      <c r="D47" s="22"/>
      <c r="E47" s="22"/>
      <c r="F47" s="22"/>
      <c r="G47" s="22"/>
      <c r="H47" s="39"/>
      <c r="I47" s="59"/>
      <c r="J47" s="68">
        <f>SUM(J44:J45)</f>
        <v>0</v>
      </c>
      <c r="K47" s="58"/>
      <c r="L47" s="68">
        <f>SUM(L44:L45)</f>
        <v>0</v>
      </c>
      <c r="M47" s="22"/>
      <c r="N47" s="201">
        <f>Summary!$R$4*L47</f>
        <v>0</v>
      </c>
    </row>
    <row r="48" spans="6:11" ht="15.75" customHeight="1" thickTop="1">
      <c r="F48" s="70"/>
      <c r="H48" s="71"/>
      <c r="J48" s="72"/>
      <c r="K48" s="72"/>
    </row>
    <row r="49" spans="8:12" ht="15.75" customHeight="1">
      <c r="H49" s="71"/>
      <c r="L49" s="70"/>
    </row>
    <row r="50" spans="8:12" ht="15.75" customHeight="1">
      <c r="H50" s="71"/>
      <c r="L50" s="70"/>
    </row>
    <row r="51" spans="8:12" ht="15.75" customHeight="1">
      <c r="H51" s="71"/>
      <c r="L51" s="70"/>
    </row>
    <row r="52" spans="8:12" ht="15.75" customHeight="1">
      <c r="H52" s="71"/>
      <c r="L52" s="70"/>
    </row>
    <row r="53" spans="8:12" ht="15.75" customHeight="1">
      <c r="H53" s="71"/>
      <c r="L53" s="70"/>
    </row>
    <row r="54" spans="8:12" ht="15.75" customHeight="1">
      <c r="H54" s="71"/>
      <c r="L54" s="70"/>
    </row>
    <row r="55" spans="8:12" ht="15.75" customHeight="1">
      <c r="H55" s="71"/>
      <c r="L55" s="70"/>
    </row>
    <row r="56" spans="8:12" ht="15.75" customHeight="1">
      <c r="H56" s="71"/>
      <c r="L56" s="70"/>
    </row>
    <row r="57" spans="8:12" ht="15.75" customHeight="1">
      <c r="H57" s="71"/>
      <c r="L57" s="70"/>
    </row>
    <row r="58" spans="8:12" ht="15.75" customHeight="1">
      <c r="H58" s="71"/>
      <c r="L58" s="70"/>
    </row>
    <row r="59" spans="8:12" ht="15.75" customHeight="1">
      <c r="H59" s="71"/>
      <c r="L59" s="70"/>
    </row>
    <row r="60" spans="8:12" ht="15.75" customHeight="1">
      <c r="H60" s="71"/>
      <c r="L60" s="70"/>
    </row>
    <row r="61" spans="8:12" ht="15.75" customHeight="1">
      <c r="H61" s="71"/>
      <c r="L61" s="70"/>
    </row>
    <row r="62" spans="8:12" ht="15.75" customHeight="1">
      <c r="H62" s="71"/>
      <c r="L62" s="70"/>
    </row>
    <row r="63" spans="8:12" ht="15.75" customHeight="1">
      <c r="H63" s="71"/>
      <c r="L63" s="70"/>
    </row>
    <row r="64" spans="8:12" ht="15.75" customHeight="1">
      <c r="H64" s="71"/>
      <c r="L64" s="70"/>
    </row>
    <row r="65" spans="8:12" ht="15.75" customHeight="1">
      <c r="H65" s="71"/>
      <c r="L65" s="70"/>
    </row>
    <row r="66" spans="8:12" ht="15.75" customHeight="1">
      <c r="H66" s="71"/>
      <c r="L66" s="70"/>
    </row>
    <row r="67" spans="8:12" ht="15.75" customHeight="1">
      <c r="H67" s="71"/>
      <c r="L67" s="70"/>
    </row>
    <row r="68" spans="8:12" ht="15.75" customHeight="1">
      <c r="H68" s="71"/>
      <c r="L68" s="70"/>
    </row>
    <row r="69" spans="8:12" ht="15.75" customHeight="1">
      <c r="H69" s="71"/>
      <c r="L69" s="70"/>
    </row>
    <row r="70" spans="8:12" ht="15.75" customHeight="1">
      <c r="H70" s="71"/>
      <c r="L70" s="70"/>
    </row>
    <row r="71" spans="8:12" ht="15.75" customHeight="1">
      <c r="H71" s="71"/>
      <c r="L71" s="70"/>
    </row>
    <row r="72" spans="8:12" ht="15.75" customHeight="1">
      <c r="H72" s="71"/>
      <c r="L72" s="70"/>
    </row>
    <row r="73" spans="8:12" ht="15.75" customHeight="1">
      <c r="H73" s="71"/>
      <c r="L73" s="70"/>
    </row>
    <row r="74" spans="8:12" ht="15.75" customHeight="1">
      <c r="H74" s="71"/>
      <c r="L74" s="70"/>
    </row>
    <row r="75" spans="8:12" ht="15.75" customHeight="1">
      <c r="H75" s="71"/>
      <c r="L75" s="70"/>
    </row>
    <row r="76" spans="8:12" ht="15.75" customHeight="1">
      <c r="H76" s="71"/>
      <c r="L76" s="70"/>
    </row>
    <row r="77" spans="8:12" ht="15.75" customHeight="1">
      <c r="H77" s="71"/>
      <c r="L77" s="70"/>
    </row>
    <row r="78" spans="8:12" ht="15.75" customHeight="1">
      <c r="H78" s="71"/>
      <c r="L78" s="70"/>
    </row>
    <row r="79" spans="8:12" ht="15.75" customHeight="1">
      <c r="H79" s="71"/>
      <c r="L79" s="70"/>
    </row>
    <row r="80" spans="8:12" ht="15.75" customHeight="1">
      <c r="H80" s="71"/>
      <c r="L80" s="70"/>
    </row>
    <row r="81" spans="8:12" ht="15.75" customHeight="1">
      <c r="H81" s="71"/>
      <c r="L81" s="70"/>
    </row>
    <row r="82" spans="8:12" ht="15.75" customHeight="1">
      <c r="H82" s="71"/>
      <c r="L82" s="70"/>
    </row>
    <row r="83" spans="8:12" ht="15.75" customHeight="1">
      <c r="H83" s="71"/>
      <c r="L83" s="70"/>
    </row>
    <row r="84" spans="8:12" ht="15.75" customHeight="1">
      <c r="H84" s="71"/>
      <c r="L84" s="70"/>
    </row>
    <row r="85" spans="8:12" ht="15.75" customHeight="1">
      <c r="H85" s="71"/>
      <c r="L85" s="70"/>
    </row>
    <row r="86" spans="8:12" ht="15.75" customHeight="1">
      <c r="H86" s="71"/>
      <c r="L86" s="70"/>
    </row>
    <row r="87" spans="8:12" ht="15.75" customHeight="1">
      <c r="H87" s="71"/>
      <c r="L87" s="70"/>
    </row>
    <row r="88" ht="15.75" customHeight="1">
      <c r="H88" s="71"/>
    </row>
    <row r="89" ht="15.75" customHeight="1">
      <c r="H89" s="71"/>
    </row>
    <row r="90" ht="15.75" customHeight="1">
      <c r="H90" s="71"/>
    </row>
    <row r="91" ht="15.75" customHeight="1">
      <c r="H91" s="71"/>
    </row>
    <row r="92" ht="15.75" customHeight="1">
      <c r="H92" s="71"/>
    </row>
    <row r="93" ht="15.75" customHeight="1">
      <c r="H93" s="71"/>
    </row>
    <row r="94" ht="15.75" customHeight="1">
      <c r="H94" s="71"/>
    </row>
    <row r="95" ht="15.75" customHeight="1">
      <c r="H95" s="71"/>
    </row>
    <row r="96" ht="15.75" customHeight="1">
      <c r="H96" s="71"/>
    </row>
    <row r="97" ht="15.75" customHeight="1">
      <c r="H97" s="71"/>
    </row>
    <row r="98" ht="15.75" customHeight="1">
      <c r="H98" s="71"/>
    </row>
    <row r="99" ht="15.75" customHeight="1">
      <c r="H99" s="71"/>
    </row>
    <row r="100" ht="15.75" customHeight="1">
      <c r="H100" s="71"/>
    </row>
    <row r="101" ht="15.75" customHeight="1">
      <c r="H101" s="71"/>
    </row>
    <row r="102" ht="15.75" customHeight="1">
      <c r="H102" s="71"/>
    </row>
    <row r="103" ht="15.75" customHeight="1">
      <c r="H103" s="71"/>
    </row>
    <row r="104" ht="15.75" customHeight="1">
      <c r="H104" s="71"/>
    </row>
    <row r="105" ht="15.75" customHeight="1">
      <c r="H105" s="71"/>
    </row>
    <row r="106" ht="15.75" customHeight="1">
      <c r="H106" s="71"/>
    </row>
    <row r="107" ht="15.75" customHeight="1">
      <c r="H107" s="71"/>
    </row>
    <row r="108" ht="15.75" customHeight="1">
      <c r="H108" s="71"/>
    </row>
    <row r="109" ht="15.75" customHeight="1">
      <c r="H109" s="71"/>
    </row>
    <row r="110" ht="15.75" customHeight="1">
      <c r="H110" s="71"/>
    </row>
    <row r="111" ht="15.75" customHeight="1">
      <c r="H111" s="71"/>
    </row>
    <row r="112" ht="15.75" customHeight="1">
      <c r="H112" s="71"/>
    </row>
    <row r="113" ht="15.75" customHeight="1">
      <c r="H113" s="71"/>
    </row>
    <row r="114" ht="15.75" customHeight="1">
      <c r="H114" s="71"/>
    </row>
    <row r="115" ht="15.75" customHeight="1">
      <c r="H115" s="71"/>
    </row>
    <row r="116" ht="15.75" customHeight="1">
      <c r="H116" s="71"/>
    </row>
    <row r="117" ht="15.75" customHeight="1">
      <c r="H117" s="71"/>
    </row>
    <row r="118" ht="15.75" customHeight="1">
      <c r="H118" s="71"/>
    </row>
    <row r="119" ht="15.75" customHeight="1">
      <c r="H119" s="71"/>
    </row>
    <row r="120" ht="15.75" customHeight="1">
      <c r="H120" s="71"/>
    </row>
    <row r="121" ht="15.75" customHeight="1">
      <c r="H121" s="71"/>
    </row>
    <row r="122" ht="15.75" customHeight="1">
      <c r="H122" s="71"/>
    </row>
    <row r="123" ht="15.75" customHeight="1">
      <c r="H123" s="71"/>
    </row>
    <row r="124" ht="15.75" customHeight="1">
      <c r="H124" s="71"/>
    </row>
    <row r="125" ht="15.75" customHeight="1">
      <c r="H125" s="71"/>
    </row>
    <row r="126" ht="15.75" customHeight="1">
      <c r="H126" s="71"/>
    </row>
    <row r="127" ht="15.75" customHeight="1">
      <c r="H127" s="71"/>
    </row>
    <row r="128" ht="15.75" customHeight="1">
      <c r="H128" s="71"/>
    </row>
    <row r="129" ht="15.75" customHeight="1">
      <c r="H129" s="71"/>
    </row>
    <row r="130" ht="15.75" customHeight="1">
      <c r="H130" s="71"/>
    </row>
    <row r="131" ht="15.75" customHeight="1">
      <c r="H131" s="71"/>
    </row>
    <row r="132" ht="15.75" customHeight="1">
      <c r="H132" s="71"/>
    </row>
    <row r="133" ht="15.75" customHeight="1">
      <c r="H133" s="71"/>
    </row>
    <row r="134" ht="15.75" customHeight="1">
      <c r="H134" s="71"/>
    </row>
    <row r="135" ht="15.75" customHeight="1">
      <c r="H135" s="71"/>
    </row>
    <row r="136" ht="15.75" customHeight="1">
      <c r="H136" s="71"/>
    </row>
    <row r="137" ht="15.75" customHeight="1">
      <c r="H137" s="71"/>
    </row>
    <row r="138" ht="15.75" customHeight="1">
      <c r="H138" s="71"/>
    </row>
    <row r="139" ht="15.75" customHeight="1">
      <c r="H139" s="71"/>
    </row>
    <row r="140" ht="15.75" customHeight="1">
      <c r="H140" s="71"/>
    </row>
    <row r="141" ht="15.75" customHeight="1">
      <c r="H141" s="71"/>
    </row>
    <row r="142" ht="15.75" customHeight="1">
      <c r="H142" s="71"/>
    </row>
    <row r="143" ht="15.75" customHeight="1">
      <c r="H143" s="71"/>
    </row>
    <row r="144" ht="15.75" customHeight="1">
      <c r="H144" s="71"/>
    </row>
    <row r="145" ht="15.75" customHeight="1">
      <c r="H145" s="71"/>
    </row>
    <row r="146" ht="15.75" customHeight="1">
      <c r="H146" s="71"/>
    </row>
    <row r="147" ht="15.75" customHeight="1">
      <c r="H147" s="71"/>
    </row>
    <row r="148" ht="15.75" customHeight="1">
      <c r="H148" s="71"/>
    </row>
    <row r="149" ht="15.75" customHeight="1">
      <c r="H149" s="71"/>
    </row>
    <row r="150" ht="15.75" customHeight="1">
      <c r="H150" s="71"/>
    </row>
    <row r="151" ht="15.75" customHeight="1">
      <c r="H151" s="71"/>
    </row>
    <row r="152" ht="15.75" customHeight="1">
      <c r="H152" s="71"/>
    </row>
    <row r="153" ht="15.75" customHeight="1">
      <c r="H153" s="71"/>
    </row>
    <row r="154" ht="15.75" customHeight="1">
      <c r="H154" s="71"/>
    </row>
    <row r="155" ht="15.75" customHeight="1">
      <c r="H155" s="71"/>
    </row>
    <row r="156" ht="15.75" customHeight="1">
      <c r="H156" s="71"/>
    </row>
    <row r="157" ht="15.75" customHeight="1">
      <c r="H157" s="71"/>
    </row>
    <row r="158" ht="15.75" customHeight="1">
      <c r="H158" s="71"/>
    </row>
    <row r="159" ht="15.75" customHeight="1">
      <c r="H159" s="71"/>
    </row>
    <row r="160" ht="15.75" customHeight="1">
      <c r="H160" s="71"/>
    </row>
    <row r="161" ht="15.75" customHeight="1">
      <c r="H161" s="71"/>
    </row>
    <row r="162" ht="15.75" customHeight="1">
      <c r="H162" s="71"/>
    </row>
    <row r="163" ht="15.75" customHeight="1">
      <c r="H163" s="71"/>
    </row>
    <row r="164" ht="15.75" customHeight="1">
      <c r="H164" s="71"/>
    </row>
    <row r="165" ht="15.75" customHeight="1">
      <c r="H165" s="71"/>
    </row>
    <row r="166" ht="15.75" customHeight="1">
      <c r="H166" s="71"/>
    </row>
    <row r="167" ht="15.75" customHeight="1">
      <c r="H167" s="71"/>
    </row>
    <row r="168" ht="15.75" customHeight="1">
      <c r="H168" s="71"/>
    </row>
    <row r="169" ht="15.75" customHeight="1">
      <c r="H169" s="71"/>
    </row>
    <row r="170" ht="15.75" customHeight="1">
      <c r="H170" s="71"/>
    </row>
    <row r="171" ht="15.75" customHeight="1">
      <c r="H171" s="71"/>
    </row>
    <row r="172" ht="15.75" customHeight="1">
      <c r="H172" s="71"/>
    </row>
    <row r="173" ht="15.75" customHeight="1">
      <c r="H173" s="71"/>
    </row>
    <row r="174" ht="15.75" customHeight="1">
      <c r="H174" s="71"/>
    </row>
    <row r="175" ht="15.75" customHeight="1">
      <c r="H175" s="71"/>
    </row>
    <row r="176" ht="15.75" customHeight="1">
      <c r="H176" s="71"/>
    </row>
    <row r="177" ht="15.75" customHeight="1">
      <c r="H177" s="71"/>
    </row>
    <row r="178" ht="15.75" customHeight="1">
      <c r="H178" s="71"/>
    </row>
    <row r="179" ht="15.75" customHeight="1">
      <c r="H179" s="71"/>
    </row>
    <row r="180" ht="15.75" customHeight="1">
      <c r="H180" s="71"/>
    </row>
    <row r="181" ht="15.75" customHeight="1">
      <c r="H181" s="71"/>
    </row>
    <row r="182" ht="15.75" customHeight="1">
      <c r="H182" s="71"/>
    </row>
    <row r="183" ht="15.75" customHeight="1">
      <c r="H183" s="71"/>
    </row>
    <row r="184" ht="15.75" customHeight="1">
      <c r="H184" s="71"/>
    </row>
    <row r="185" ht="15.75" customHeight="1">
      <c r="H185" s="71"/>
    </row>
    <row r="186" ht="15.75" customHeight="1">
      <c r="H186" s="71"/>
    </row>
    <row r="187" ht="15.75" customHeight="1">
      <c r="H187" s="71"/>
    </row>
    <row r="188" ht="15.75" customHeight="1">
      <c r="H188" s="71"/>
    </row>
    <row r="189" ht="15.75" customHeight="1">
      <c r="H189" s="71"/>
    </row>
    <row r="190" ht="15.75" customHeight="1">
      <c r="H190" s="71"/>
    </row>
    <row r="191" ht="15.75" customHeight="1">
      <c r="H191" s="71"/>
    </row>
    <row r="192" ht="15.75" customHeight="1">
      <c r="H192" s="71"/>
    </row>
    <row r="193" ht="15.75" customHeight="1">
      <c r="H193" s="71"/>
    </row>
    <row r="194" ht="15.75" customHeight="1">
      <c r="H194" s="71"/>
    </row>
    <row r="195" ht="15.75" customHeight="1">
      <c r="H195" s="71"/>
    </row>
    <row r="196" ht="15.75" customHeight="1">
      <c r="H196" s="71"/>
    </row>
    <row r="197" ht="15.75" customHeight="1">
      <c r="H197" s="71"/>
    </row>
    <row r="198" ht="15.75" customHeight="1">
      <c r="H198" s="71"/>
    </row>
    <row r="199" ht="15.75" customHeight="1">
      <c r="H199" s="71"/>
    </row>
    <row r="200" ht="15.75" customHeight="1">
      <c r="H200" s="71"/>
    </row>
    <row r="201" ht="15.75" customHeight="1">
      <c r="H201" s="71"/>
    </row>
    <row r="202" ht="15.75" customHeight="1">
      <c r="H202" s="71"/>
    </row>
    <row r="203" ht="15.75" customHeight="1">
      <c r="H203" s="71"/>
    </row>
    <row r="204" ht="15.75" customHeight="1">
      <c r="H204" s="71"/>
    </row>
    <row r="205" ht="15.75" customHeight="1">
      <c r="H205" s="71"/>
    </row>
    <row r="206" ht="15.75" customHeight="1">
      <c r="H206" s="71"/>
    </row>
    <row r="207" ht="15.75" customHeight="1">
      <c r="H207" s="71"/>
    </row>
    <row r="208" ht="15.75" customHeight="1">
      <c r="H208" s="71"/>
    </row>
    <row r="209" ht="15.75" customHeight="1">
      <c r="H209" s="71"/>
    </row>
    <row r="210" ht="15.75" customHeight="1">
      <c r="H210" s="71"/>
    </row>
    <row r="211" ht="15.75" customHeight="1">
      <c r="H211" s="71"/>
    </row>
    <row r="212" ht="15.75" customHeight="1">
      <c r="H212" s="71"/>
    </row>
    <row r="213" ht="15.75" customHeight="1">
      <c r="H213" s="71"/>
    </row>
    <row r="214" ht="15.75" customHeight="1">
      <c r="H214" s="71"/>
    </row>
    <row r="215" ht="15.75" customHeight="1">
      <c r="H215" s="71"/>
    </row>
    <row r="216" ht="15.75" customHeight="1">
      <c r="H216" s="71"/>
    </row>
    <row r="217" ht="15.75" customHeight="1">
      <c r="H217" s="71"/>
    </row>
    <row r="218" ht="15.75" customHeight="1">
      <c r="H218" s="71"/>
    </row>
    <row r="219" ht="15.75" customHeight="1">
      <c r="H219" s="71"/>
    </row>
    <row r="220" ht="15.75" customHeight="1">
      <c r="H220" s="71"/>
    </row>
    <row r="221" ht="15.75" customHeight="1">
      <c r="H221" s="71"/>
    </row>
    <row r="222" ht="15.75" customHeight="1">
      <c r="H222" s="71"/>
    </row>
    <row r="223" ht="15.75" customHeight="1">
      <c r="H223" s="71"/>
    </row>
    <row r="224" ht="15.75" customHeight="1">
      <c r="H224" s="71"/>
    </row>
    <row r="225" ht="15.75" customHeight="1">
      <c r="H225" s="71"/>
    </row>
    <row r="226" ht="15.75" customHeight="1">
      <c r="H226" s="71"/>
    </row>
    <row r="227" ht="15.75" customHeight="1">
      <c r="H227" s="71"/>
    </row>
    <row r="228" ht="15.75" customHeight="1">
      <c r="H228" s="71"/>
    </row>
    <row r="229" ht="15.75" customHeight="1">
      <c r="H229" s="71"/>
    </row>
    <row r="230" ht="15.75" customHeight="1">
      <c r="H230" s="71"/>
    </row>
    <row r="231" ht="15.75" customHeight="1">
      <c r="H231" s="71"/>
    </row>
    <row r="232" ht="15.75" customHeight="1">
      <c r="H232" s="71"/>
    </row>
    <row r="233" ht="15.75" customHeight="1">
      <c r="H233" s="71"/>
    </row>
    <row r="234" ht="15.75" customHeight="1">
      <c r="H234" s="71"/>
    </row>
    <row r="235" ht="15.75" customHeight="1">
      <c r="H235" s="71"/>
    </row>
    <row r="236" ht="15.75" customHeight="1">
      <c r="H236" s="71"/>
    </row>
    <row r="237" ht="15.75" customHeight="1">
      <c r="H237" s="71"/>
    </row>
    <row r="238" ht="15.75" customHeight="1">
      <c r="H238" s="71"/>
    </row>
    <row r="239" ht="15.75" customHeight="1">
      <c r="H239" s="71"/>
    </row>
    <row r="240" ht="15.75" customHeight="1">
      <c r="H240" s="71"/>
    </row>
    <row r="241" ht="15.75" customHeight="1">
      <c r="H241" s="71"/>
    </row>
    <row r="242" ht="15.75" customHeight="1">
      <c r="H242" s="71"/>
    </row>
    <row r="243" ht="15.75" customHeight="1">
      <c r="H243" s="71"/>
    </row>
    <row r="244" ht="15.75" customHeight="1">
      <c r="H244" s="71"/>
    </row>
    <row r="245" ht="15.75" customHeight="1">
      <c r="H245" s="71"/>
    </row>
    <row r="246" ht="15.75" customHeight="1">
      <c r="H246" s="71"/>
    </row>
    <row r="247" ht="15.75" customHeight="1">
      <c r="H247" s="71"/>
    </row>
    <row r="248" ht="15.75" customHeight="1">
      <c r="H248" s="71"/>
    </row>
    <row r="249" ht="15.75" customHeight="1">
      <c r="H249" s="71"/>
    </row>
    <row r="250" ht="15.75" customHeight="1">
      <c r="H250" s="71"/>
    </row>
    <row r="251" ht="15.75" customHeight="1">
      <c r="H251" s="71"/>
    </row>
    <row r="252" ht="15.75" customHeight="1">
      <c r="H252" s="71"/>
    </row>
    <row r="253" ht="15.75" customHeight="1">
      <c r="H253" s="71"/>
    </row>
    <row r="254" ht="15.75" customHeight="1">
      <c r="H254" s="71"/>
    </row>
    <row r="255" ht="15.75" customHeight="1">
      <c r="H255" s="71"/>
    </row>
    <row r="256" ht="15.75" customHeight="1">
      <c r="H256" s="71"/>
    </row>
    <row r="257" ht="15.75" customHeight="1">
      <c r="H257" s="71"/>
    </row>
    <row r="258" ht="15.75" customHeight="1">
      <c r="H258" s="71"/>
    </row>
    <row r="259" ht="15.75" customHeight="1">
      <c r="H259" s="71"/>
    </row>
    <row r="260" ht="15.75" customHeight="1">
      <c r="H260" s="71"/>
    </row>
    <row r="261" ht="15.75" customHeight="1">
      <c r="H261" s="71"/>
    </row>
    <row r="262" ht="15.75" customHeight="1">
      <c r="H262" s="71"/>
    </row>
    <row r="263" ht="15.75" customHeight="1">
      <c r="H263" s="71"/>
    </row>
    <row r="264" ht="15.75" customHeight="1">
      <c r="H264" s="71"/>
    </row>
    <row r="265" ht="15.75" customHeight="1">
      <c r="H265" s="71"/>
    </row>
    <row r="266" ht="15.75" customHeight="1">
      <c r="H266" s="71"/>
    </row>
    <row r="267" ht="15.75" customHeight="1">
      <c r="H267" s="71"/>
    </row>
    <row r="268" ht="15.75" customHeight="1">
      <c r="H268" s="71"/>
    </row>
    <row r="269" ht="15.75" customHeight="1">
      <c r="H269" s="71"/>
    </row>
    <row r="270" ht="15.75" customHeight="1">
      <c r="H270" s="71"/>
    </row>
    <row r="271" ht="15.75" customHeight="1">
      <c r="H271" s="71"/>
    </row>
    <row r="272" ht="15.75" customHeight="1">
      <c r="H272" s="71"/>
    </row>
    <row r="273" ht="15.75" customHeight="1">
      <c r="H273" s="71"/>
    </row>
    <row r="274" ht="15.75" customHeight="1">
      <c r="H274" s="71"/>
    </row>
    <row r="275" ht="15.75" customHeight="1">
      <c r="H275" s="71"/>
    </row>
    <row r="276" ht="15.75" customHeight="1">
      <c r="H276" s="71"/>
    </row>
    <row r="277" ht="15.75" customHeight="1">
      <c r="H277" s="71"/>
    </row>
    <row r="278" ht="15.75" customHeight="1">
      <c r="H278" s="71"/>
    </row>
    <row r="279" ht="15.75" customHeight="1">
      <c r="H279" s="71"/>
    </row>
    <row r="280" ht="15.75" customHeight="1">
      <c r="H280" s="71"/>
    </row>
    <row r="281" ht="15.75" customHeight="1">
      <c r="H281" s="71"/>
    </row>
    <row r="282" ht="15.75" customHeight="1">
      <c r="H282" s="71"/>
    </row>
    <row r="283" ht="15.75" customHeight="1">
      <c r="H283" s="71"/>
    </row>
    <row r="284" ht="15.75" customHeight="1">
      <c r="H284" s="71"/>
    </row>
    <row r="285" ht="15.75" customHeight="1">
      <c r="H285" s="71"/>
    </row>
    <row r="286" ht="15.75" customHeight="1">
      <c r="H286" s="71"/>
    </row>
    <row r="287" ht="15.75" customHeight="1">
      <c r="H287" s="71"/>
    </row>
    <row r="288" ht="15.75" customHeight="1">
      <c r="H288" s="71"/>
    </row>
    <row r="289" ht="15.75" customHeight="1">
      <c r="H289" s="71"/>
    </row>
    <row r="290" ht="15.75" customHeight="1">
      <c r="H290" s="71"/>
    </row>
    <row r="291" ht="15.75" customHeight="1">
      <c r="H291" s="71"/>
    </row>
    <row r="292" ht="15.75" customHeight="1">
      <c r="H292" s="71"/>
    </row>
    <row r="293" ht="15.75" customHeight="1">
      <c r="H293" s="71"/>
    </row>
    <row r="294" ht="15.75" customHeight="1">
      <c r="H294" s="71"/>
    </row>
    <row r="295" ht="15.75" customHeight="1">
      <c r="H295" s="71"/>
    </row>
    <row r="296" ht="15.75" customHeight="1">
      <c r="H296" s="71"/>
    </row>
    <row r="297" ht="15.75" customHeight="1">
      <c r="H297" s="71"/>
    </row>
    <row r="298" ht="15.75" customHeight="1">
      <c r="H298" s="71"/>
    </row>
    <row r="299" ht="15.75" customHeight="1">
      <c r="H299" s="71"/>
    </row>
    <row r="300" ht="15.75" customHeight="1">
      <c r="H300" s="71"/>
    </row>
    <row r="301" ht="15.75" customHeight="1">
      <c r="H301" s="71"/>
    </row>
    <row r="302" ht="15.75" customHeight="1">
      <c r="H302" s="71"/>
    </row>
    <row r="303" ht="15.75" customHeight="1">
      <c r="H303" s="71"/>
    </row>
    <row r="304" ht="15.75" customHeight="1">
      <c r="H304" s="71"/>
    </row>
    <row r="305" ht="15.75" customHeight="1">
      <c r="H305" s="71"/>
    </row>
    <row r="306" ht="15.75" customHeight="1">
      <c r="H306" s="71"/>
    </row>
    <row r="307" ht="15.75" customHeight="1">
      <c r="H307" s="71"/>
    </row>
    <row r="308" ht="15.75" customHeight="1">
      <c r="H308" s="71"/>
    </row>
    <row r="309" ht="15.75" customHeight="1">
      <c r="H309" s="71"/>
    </row>
    <row r="310" ht="15.75" customHeight="1">
      <c r="H310" s="71"/>
    </row>
    <row r="311" ht="15.75" customHeight="1">
      <c r="H311" s="71"/>
    </row>
    <row r="312" ht="15.75" customHeight="1">
      <c r="H312" s="71"/>
    </row>
    <row r="313" ht="15.75" customHeight="1">
      <c r="H313" s="71"/>
    </row>
    <row r="314" ht="15.75" customHeight="1">
      <c r="H314" s="71"/>
    </row>
    <row r="315" ht="15.75" customHeight="1">
      <c r="H315" s="71"/>
    </row>
    <row r="316" ht="15.75" customHeight="1">
      <c r="H316" s="71"/>
    </row>
    <row r="317" ht="15.75" customHeight="1">
      <c r="H317" s="71"/>
    </row>
    <row r="318" ht="15.75" customHeight="1">
      <c r="H318" s="71"/>
    </row>
    <row r="319" ht="15.75" customHeight="1">
      <c r="H319" s="71"/>
    </row>
    <row r="320" ht="15.75" customHeight="1">
      <c r="H320" s="71"/>
    </row>
    <row r="321" ht="15.75" customHeight="1">
      <c r="H321" s="71"/>
    </row>
    <row r="322" ht="15.75" customHeight="1">
      <c r="H322" s="71"/>
    </row>
    <row r="323" ht="15.75" customHeight="1">
      <c r="H323" s="71"/>
    </row>
    <row r="324" ht="15.75" customHeight="1">
      <c r="H324" s="71"/>
    </row>
    <row r="325" ht="15.75" customHeight="1">
      <c r="H325" s="71"/>
    </row>
    <row r="326" ht="15.75" customHeight="1">
      <c r="H326" s="71"/>
    </row>
    <row r="327" ht="15.75" customHeight="1">
      <c r="H327" s="71"/>
    </row>
    <row r="328" ht="15.75" customHeight="1">
      <c r="H328" s="71"/>
    </row>
    <row r="329" ht="15.75" customHeight="1">
      <c r="H329" s="71"/>
    </row>
    <row r="330" ht="15.75" customHeight="1">
      <c r="H330" s="71"/>
    </row>
    <row r="331" ht="15.75" customHeight="1">
      <c r="H331" s="71"/>
    </row>
    <row r="332" ht="15.75" customHeight="1">
      <c r="H332" s="71"/>
    </row>
    <row r="333" ht="15.75" customHeight="1">
      <c r="H333" s="71"/>
    </row>
    <row r="334" ht="15.75" customHeight="1">
      <c r="H334" s="71"/>
    </row>
    <row r="335" ht="15.75" customHeight="1">
      <c r="H335" s="71"/>
    </row>
    <row r="336" ht="15.75" customHeight="1">
      <c r="H336" s="71"/>
    </row>
  </sheetData>
  <sheetProtection/>
  <mergeCells count="6">
    <mergeCell ref="C20:H20"/>
    <mergeCell ref="C44:H44"/>
    <mergeCell ref="C3:K3"/>
    <mergeCell ref="C1:K1"/>
    <mergeCell ref="C2:K2"/>
    <mergeCell ref="C14:H14"/>
  </mergeCells>
  <printOptions horizontalCentered="1"/>
  <pageMargins left="0.75" right="0.75" top="0.75" bottom="0.75" header="0.75" footer="0.75"/>
  <pageSetup blackAndWhite="1" fitToHeight="1" fitToWidth="1" horizontalDpi="300" verticalDpi="3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S44"/>
  <sheetViews>
    <sheetView workbookViewId="0" topLeftCell="D1">
      <selection activeCell="I5" sqref="I5"/>
    </sheetView>
  </sheetViews>
  <sheetFormatPr defaultColWidth="9.140625" defaultRowHeight="15.75" customHeight="1"/>
  <cols>
    <col min="1" max="2" width="6.7109375" style="25" customWidth="1"/>
    <col min="3" max="3" width="2.140625" style="25" customWidth="1"/>
    <col min="4" max="4" width="5.7109375" style="25" customWidth="1"/>
    <col min="5" max="5" width="14.8515625" style="25" customWidth="1"/>
    <col min="6" max="6" width="7.7109375" style="25" customWidth="1"/>
    <col min="7" max="7" width="7.28125" style="25" customWidth="1"/>
    <col min="8" max="8" width="3.7109375" style="25" customWidth="1"/>
    <col min="9" max="9" width="8.00390625" style="25" customWidth="1"/>
    <col min="10" max="10" width="7.28125" style="25" customWidth="1"/>
    <col min="11" max="11" width="7.7109375" style="25" customWidth="1"/>
    <col min="12" max="12" width="1.7109375" style="25" customWidth="1"/>
    <col min="13" max="13" width="12.28125" style="55" customWidth="1"/>
    <col min="14" max="14" width="1.7109375" style="55" customWidth="1"/>
    <col min="15" max="15" width="12.7109375" style="55" customWidth="1"/>
    <col min="16" max="16" width="1.7109375" style="55" customWidth="1"/>
    <col min="17" max="17" width="12.7109375" style="55" customWidth="1"/>
    <col min="18" max="18" width="8.28125" style="25" bestFit="1" customWidth="1"/>
    <col min="19" max="19" width="24.28125" style="25" bestFit="1" customWidth="1"/>
    <col min="20" max="16384" width="9.140625" style="25" customWidth="1"/>
  </cols>
  <sheetData>
    <row r="1" spans="1:17" ht="15.75" customHeight="1" thickBot="1">
      <c r="A1" s="18"/>
      <c r="B1" s="18"/>
      <c r="C1" s="230" t="s">
        <v>68</v>
      </c>
      <c r="D1" s="230"/>
      <c r="E1" s="230"/>
      <c r="F1" s="230"/>
      <c r="G1" s="230"/>
      <c r="H1" s="230"/>
      <c r="I1" s="230"/>
      <c r="J1" s="230"/>
      <c r="K1" s="230"/>
      <c r="L1" s="230"/>
      <c r="M1" s="230"/>
      <c r="N1" s="230"/>
      <c r="O1" s="73" t="s">
        <v>154</v>
      </c>
      <c r="P1" s="73"/>
      <c r="Q1" s="73"/>
    </row>
    <row r="2" spans="1:17" ht="15.75" customHeight="1" thickBot="1">
      <c r="A2" s="26"/>
      <c r="B2" s="26"/>
      <c r="C2" s="237" t="s">
        <v>163</v>
      </c>
      <c r="D2" s="237"/>
      <c r="E2" s="237"/>
      <c r="F2" s="237"/>
      <c r="G2" s="237"/>
      <c r="H2" s="237"/>
      <c r="I2" s="237"/>
      <c r="J2" s="237"/>
      <c r="K2" s="237"/>
      <c r="L2" s="237"/>
      <c r="M2" s="237"/>
      <c r="N2" s="237"/>
      <c r="O2" s="27">
        <f>Summary!P2</f>
        <v>67</v>
      </c>
      <c r="P2" s="206"/>
      <c r="Q2" s="206"/>
    </row>
    <row r="3" spans="1:17" ht="15.75" customHeight="1">
      <c r="A3" s="22"/>
      <c r="B3" s="22"/>
      <c r="C3" s="235" t="s">
        <v>165</v>
      </c>
      <c r="D3" s="236"/>
      <c r="E3" s="236"/>
      <c r="F3" s="236"/>
      <c r="G3" s="236"/>
      <c r="H3" s="236"/>
      <c r="I3" s="236"/>
      <c r="J3" s="236"/>
      <c r="K3" s="236"/>
      <c r="L3" s="236"/>
      <c r="M3" s="236"/>
      <c r="N3" s="236"/>
      <c r="O3" s="28"/>
      <c r="P3" s="28"/>
      <c r="Q3" s="28"/>
    </row>
    <row r="4" spans="1:17" ht="15.75" customHeight="1">
      <c r="A4" s="22"/>
      <c r="B4" s="22"/>
      <c r="C4" s="22"/>
      <c r="D4" s="74"/>
      <c r="E4" s="75"/>
      <c r="F4" s="75"/>
      <c r="G4" s="75"/>
      <c r="H4" s="75"/>
      <c r="I4" s="76"/>
      <c r="J4" s="77"/>
      <c r="K4" s="75"/>
      <c r="L4" s="22"/>
      <c r="M4" s="21"/>
      <c r="N4" s="21"/>
      <c r="O4" s="28"/>
      <c r="P4" s="28"/>
      <c r="Q4" s="28"/>
    </row>
    <row r="5" spans="1:17" ht="15.75" customHeight="1">
      <c r="A5" s="22"/>
      <c r="B5" s="22"/>
      <c r="C5" s="22"/>
      <c r="D5" s="74"/>
      <c r="E5" s="75"/>
      <c r="F5" s="75"/>
      <c r="G5" s="75"/>
      <c r="H5" s="75"/>
      <c r="I5" s="76"/>
      <c r="J5" s="77"/>
      <c r="K5" s="75"/>
      <c r="L5" s="22"/>
      <c r="M5" s="20" t="s">
        <v>159</v>
      </c>
      <c r="N5" s="21"/>
      <c r="O5" s="29" t="s">
        <v>161</v>
      </c>
      <c r="P5" s="29"/>
      <c r="Q5" s="29"/>
    </row>
    <row r="6" spans="1:17" ht="15.75" customHeight="1" thickBot="1">
      <c r="A6" s="22"/>
      <c r="B6" s="22"/>
      <c r="C6" s="22"/>
      <c r="D6" s="22"/>
      <c r="E6" s="22"/>
      <c r="F6" s="22"/>
      <c r="G6" s="22"/>
      <c r="H6" s="22"/>
      <c r="I6" s="22"/>
      <c r="J6" s="22"/>
      <c r="K6" s="22"/>
      <c r="L6" s="22"/>
      <c r="M6" s="33" t="s">
        <v>160</v>
      </c>
      <c r="N6" s="34"/>
      <c r="O6" s="35" t="s">
        <v>160</v>
      </c>
      <c r="P6" s="36"/>
      <c r="Q6" s="35" t="s">
        <v>178</v>
      </c>
    </row>
    <row r="7" spans="1:17" ht="15.75" customHeight="1">
      <c r="A7" s="32" t="s">
        <v>25</v>
      </c>
      <c r="B7" s="32"/>
      <c r="C7" s="22"/>
      <c r="D7" s="22"/>
      <c r="E7" s="22"/>
      <c r="F7" s="22"/>
      <c r="G7" s="22"/>
      <c r="H7" s="22"/>
      <c r="I7" s="22"/>
      <c r="J7" s="22"/>
      <c r="K7" s="22"/>
      <c r="L7" s="22"/>
      <c r="M7" s="37"/>
      <c r="N7" s="37"/>
      <c r="O7" s="37"/>
      <c r="P7" s="37"/>
      <c r="Q7" s="37"/>
    </row>
    <row r="8" spans="1:17" ht="15.75" customHeight="1">
      <c r="A8" s="32"/>
      <c r="B8" s="32"/>
      <c r="C8" s="22"/>
      <c r="D8" s="22"/>
      <c r="E8" s="22"/>
      <c r="F8" s="22"/>
      <c r="G8" s="22"/>
      <c r="H8" s="22"/>
      <c r="I8" s="22"/>
      <c r="J8" s="22"/>
      <c r="K8" s="22"/>
      <c r="L8" s="22"/>
      <c r="M8" s="37"/>
      <c r="N8" s="37"/>
      <c r="O8" s="37"/>
      <c r="P8" s="37"/>
      <c r="Q8" s="37"/>
    </row>
    <row r="9" spans="1:18" ht="15.75" customHeight="1" thickBot="1">
      <c r="A9" s="22"/>
      <c r="B9" s="22" t="s">
        <v>21</v>
      </c>
      <c r="C9" s="22" t="s">
        <v>42</v>
      </c>
      <c r="D9" s="22"/>
      <c r="E9" s="22"/>
      <c r="F9" s="22"/>
      <c r="G9" s="22"/>
      <c r="H9" s="22"/>
      <c r="I9" s="22"/>
      <c r="J9" s="78"/>
      <c r="K9" s="22"/>
      <c r="L9" s="22"/>
      <c r="M9" s="37"/>
      <c r="N9" s="37"/>
      <c r="O9" s="37"/>
      <c r="P9" s="37"/>
      <c r="Q9" s="37"/>
      <c r="R9" s="79" t="s">
        <v>164</v>
      </c>
    </row>
    <row r="10" spans="1:19" ht="15.75" customHeight="1">
      <c r="A10" s="22"/>
      <c r="B10" s="22"/>
      <c r="C10" s="80" t="s">
        <v>19</v>
      </c>
      <c r="D10" s="204">
        <f>'[1]Fall Conf. Detail'!D10</f>
        <v>0</v>
      </c>
      <c r="E10" s="22" t="s">
        <v>3</v>
      </c>
      <c r="F10" s="22"/>
      <c r="G10" s="22"/>
      <c r="H10" s="22"/>
      <c r="I10" s="22"/>
      <c r="J10" s="78" t="s">
        <v>80</v>
      </c>
      <c r="K10" s="81">
        <f>I10+'[1]Fall Conf. Detail'!K10</f>
        <v>0</v>
      </c>
      <c r="L10" s="22"/>
      <c r="M10" s="82">
        <f>D10*K10</f>
        <v>0</v>
      </c>
      <c r="N10" s="83"/>
      <c r="O10" s="82">
        <f>'[1]Fall Conf. Detail'!O10</f>
        <v>0</v>
      </c>
      <c r="P10" s="82"/>
      <c r="Q10" s="82">
        <f>Summary!$R$4*O10</f>
        <v>0</v>
      </c>
      <c r="R10" s="84">
        <f>D10+'[1]Fall Conf. Detail'!P10</f>
        <v>0</v>
      </c>
      <c r="S10" s="25" t="s">
        <v>3</v>
      </c>
    </row>
    <row r="11" spans="1:19" ht="15.75" customHeight="1">
      <c r="A11" s="22"/>
      <c r="B11" s="22"/>
      <c r="C11" s="80" t="s">
        <v>20</v>
      </c>
      <c r="D11" s="204">
        <f>'[1]Fall Conf. Detail'!D11</f>
        <v>0</v>
      </c>
      <c r="E11" s="22" t="s">
        <v>4</v>
      </c>
      <c r="F11" s="22"/>
      <c r="G11" s="22"/>
      <c r="H11" s="22"/>
      <c r="I11" s="22"/>
      <c r="J11" s="78" t="s">
        <v>80</v>
      </c>
      <c r="K11" s="85">
        <f>I11+'[1]Fall Conf. Detail'!K11</f>
        <v>0</v>
      </c>
      <c r="L11" s="22"/>
      <c r="M11" s="86">
        <f>K11*D11</f>
        <v>0</v>
      </c>
      <c r="N11" s="37"/>
      <c r="O11" s="82">
        <f>'[1]Fall Conf. Detail'!O11</f>
        <v>0</v>
      </c>
      <c r="P11" s="82"/>
      <c r="Q11" s="82">
        <f>Summary!$R$4*O11</f>
        <v>0</v>
      </c>
      <c r="R11" s="84">
        <f>D11+'[1]Fall Conf. Detail'!P11</f>
        <v>0</v>
      </c>
      <c r="S11" s="25" t="s">
        <v>4</v>
      </c>
    </row>
    <row r="12" spans="1:19" ht="15.75" customHeight="1">
      <c r="A12" s="22"/>
      <c r="B12" s="22"/>
      <c r="C12" s="80" t="s">
        <v>26</v>
      </c>
      <c r="D12" s="204">
        <f>'[1]Fall Conf. Detail'!D12</f>
        <v>0</v>
      </c>
      <c r="E12" s="22" t="s">
        <v>5</v>
      </c>
      <c r="F12" s="22"/>
      <c r="G12" s="22"/>
      <c r="H12" s="22"/>
      <c r="I12" s="22"/>
      <c r="J12" s="78" t="s">
        <v>80</v>
      </c>
      <c r="K12" s="85">
        <f>I12+'[1]Fall Conf. Detail'!K12</f>
        <v>0</v>
      </c>
      <c r="L12" s="22"/>
      <c r="M12" s="86">
        <f>K12*D12</f>
        <v>0</v>
      </c>
      <c r="N12" s="37"/>
      <c r="O12" s="82">
        <f>'[1]Fall Conf. Detail'!O12</f>
        <v>0</v>
      </c>
      <c r="P12" s="82"/>
      <c r="Q12" s="82">
        <f>Summary!$R$4*O12</f>
        <v>0</v>
      </c>
      <c r="R12" s="84">
        <f>D12+'[1]Fall Conf. Detail'!P12</f>
        <v>0</v>
      </c>
      <c r="S12" s="25" t="s">
        <v>5</v>
      </c>
    </row>
    <row r="13" spans="1:19" ht="15.75" customHeight="1">
      <c r="A13" s="22"/>
      <c r="B13" s="22"/>
      <c r="C13" s="80" t="s">
        <v>27</v>
      </c>
      <c r="D13" s="204">
        <f>'[1]Fall Conf. Detail'!D13</f>
        <v>0</v>
      </c>
      <c r="E13" s="22" t="s">
        <v>6</v>
      </c>
      <c r="F13" s="22"/>
      <c r="G13" s="22"/>
      <c r="H13" s="22"/>
      <c r="I13" s="22"/>
      <c r="J13" s="78" t="s">
        <v>80</v>
      </c>
      <c r="K13" s="85">
        <f>I13+'[1]Fall Conf. Detail'!K13</f>
        <v>0</v>
      </c>
      <c r="L13" s="22"/>
      <c r="M13" s="86">
        <f>K13*D13</f>
        <v>0</v>
      </c>
      <c r="N13" s="37"/>
      <c r="O13" s="82">
        <f>'[1]Fall Conf. Detail'!O13</f>
        <v>0</v>
      </c>
      <c r="P13" s="82"/>
      <c r="Q13" s="82"/>
      <c r="R13" s="84">
        <f>D13+'[1]Fall Conf. Detail'!P13</f>
        <v>0</v>
      </c>
      <c r="S13" s="25" t="s">
        <v>6</v>
      </c>
    </row>
    <row r="14" spans="1:19" ht="15.75" customHeight="1">
      <c r="A14" s="22"/>
      <c r="B14" s="22"/>
      <c r="C14" s="80" t="s">
        <v>28</v>
      </c>
      <c r="D14" s="204">
        <f>'[1]Fall Conf. Detail'!D14</f>
        <v>0</v>
      </c>
      <c r="E14" s="22" t="s">
        <v>7</v>
      </c>
      <c r="F14" s="39"/>
      <c r="G14" s="39"/>
      <c r="H14" s="39"/>
      <c r="I14" s="39"/>
      <c r="J14" s="78" t="s">
        <v>80</v>
      </c>
      <c r="K14" s="85">
        <f>I14+'[1]Fall Conf. Detail'!K14</f>
        <v>0</v>
      </c>
      <c r="L14" s="22"/>
      <c r="M14" s="86">
        <f>K14*D14</f>
        <v>0</v>
      </c>
      <c r="N14" s="37"/>
      <c r="O14" s="82">
        <f>'[1]Fall Conf. Detail'!O14</f>
        <v>0</v>
      </c>
      <c r="P14" s="82"/>
      <c r="Q14" s="82">
        <f>Summary!$R$4*O14</f>
        <v>0</v>
      </c>
      <c r="R14" s="84">
        <f>D14+'[1]Fall Conf. Detail'!P14</f>
        <v>0</v>
      </c>
      <c r="S14" s="25" t="s">
        <v>7</v>
      </c>
    </row>
    <row r="15" spans="1:19" ht="15.75" customHeight="1" thickBot="1">
      <c r="A15" s="22"/>
      <c r="B15" s="22"/>
      <c r="C15" s="80" t="s">
        <v>29</v>
      </c>
      <c r="D15" s="204">
        <f>'[1]Fall Conf. Detail'!D15</f>
        <v>0</v>
      </c>
      <c r="E15" s="39" t="s">
        <v>83</v>
      </c>
      <c r="F15" s="229"/>
      <c r="G15" s="229"/>
      <c r="H15" s="229"/>
      <c r="I15" s="229"/>
      <c r="J15" s="78" t="s">
        <v>80</v>
      </c>
      <c r="K15" s="87">
        <f>I15+'[1]Fall Conf. Detail'!K15</f>
        <v>0</v>
      </c>
      <c r="L15" s="22"/>
      <c r="M15" s="86">
        <f>K15*D15</f>
        <v>0</v>
      </c>
      <c r="N15" s="37"/>
      <c r="O15" s="82">
        <f>'[1]Fall Conf. Detail'!O15</f>
        <v>0</v>
      </c>
      <c r="P15" s="82"/>
      <c r="Q15" s="82">
        <f>Summary!$R$4*O15</f>
        <v>0</v>
      </c>
      <c r="R15" s="84">
        <f>D15+'[1]Fall Conf. Detail'!P15</f>
        <v>0</v>
      </c>
      <c r="S15" s="71" t="s">
        <v>83</v>
      </c>
    </row>
    <row r="16" spans="1:17" ht="15.75" customHeight="1">
      <c r="A16" s="22"/>
      <c r="B16" s="22"/>
      <c r="C16" s="80" t="s">
        <v>30</v>
      </c>
      <c r="D16" s="203"/>
      <c r="E16" s="238" t="s">
        <v>84</v>
      </c>
      <c r="F16" s="239"/>
      <c r="G16" s="239"/>
      <c r="H16" s="239"/>
      <c r="I16" s="239"/>
      <c r="J16" s="78"/>
      <c r="K16" s="49"/>
      <c r="L16" s="22"/>
      <c r="M16" s="205">
        <f>'[1]Fall Conf. Detail'!M16</f>
        <v>0</v>
      </c>
      <c r="N16" s="37"/>
      <c r="O16" s="82">
        <f>'[1]Fall Conf. Detail'!O16</f>
        <v>0</v>
      </c>
      <c r="P16" s="82"/>
      <c r="Q16" s="82">
        <f>Summary!$R$4*O16</f>
        <v>0</v>
      </c>
    </row>
    <row r="17" spans="1:17" ht="15.75" customHeight="1">
      <c r="A17" s="22"/>
      <c r="B17" s="22"/>
      <c r="C17" s="80"/>
      <c r="D17" s="39"/>
      <c r="E17" s="39"/>
      <c r="F17" s="229"/>
      <c r="G17" s="229"/>
      <c r="H17" s="229"/>
      <c r="I17" s="229"/>
      <c r="J17" s="39"/>
      <c r="K17" s="39"/>
      <c r="L17" s="22"/>
      <c r="M17" s="43"/>
      <c r="N17" s="30"/>
      <c r="O17" s="86"/>
      <c r="P17" s="86"/>
      <c r="Q17" s="86"/>
    </row>
    <row r="18" spans="1:17" ht="15.75" customHeight="1">
      <c r="A18" s="22"/>
      <c r="B18" s="22" t="s">
        <v>87</v>
      </c>
      <c r="C18" s="80"/>
      <c r="D18" s="22" t="s">
        <v>42</v>
      </c>
      <c r="E18" s="22"/>
      <c r="F18" s="22"/>
      <c r="G18" s="22"/>
      <c r="H18" s="22"/>
      <c r="I18" s="22"/>
      <c r="J18" s="39"/>
      <c r="K18" s="39"/>
      <c r="L18" s="22"/>
      <c r="M18" s="86">
        <f>SUM(M10:M16)</f>
        <v>0</v>
      </c>
      <c r="N18" s="37"/>
      <c r="O18" s="86">
        <f>SUM(O10:O16)</f>
        <v>0</v>
      </c>
      <c r="P18" s="86"/>
      <c r="Q18" s="82">
        <f>Summary!$R$4*O18</f>
        <v>0</v>
      </c>
    </row>
    <row r="19" spans="1:17" ht="15.75" customHeight="1">
      <c r="A19" s="22"/>
      <c r="B19" s="22"/>
      <c r="C19" s="80"/>
      <c r="D19" s="22"/>
      <c r="E19" s="22"/>
      <c r="F19" s="22"/>
      <c r="G19" s="22"/>
      <c r="H19" s="22"/>
      <c r="I19" s="22"/>
      <c r="J19" s="39"/>
      <c r="K19" s="39"/>
      <c r="L19" s="22"/>
      <c r="M19" s="37"/>
      <c r="N19" s="37"/>
      <c r="O19" s="37"/>
      <c r="P19" s="37"/>
      <c r="Q19" s="86"/>
    </row>
    <row r="20" spans="1:17" ht="15.75" customHeight="1">
      <c r="A20" s="22"/>
      <c r="B20" s="22" t="s">
        <v>23</v>
      </c>
      <c r="C20" s="22" t="s">
        <v>43</v>
      </c>
      <c r="D20" s="22"/>
      <c r="E20" s="22"/>
      <c r="F20" s="22"/>
      <c r="G20" s="22"/>
      <c r="H20" s="22"/>
      <c r="I20" s="22"/>
      <c r="J20" s="22"/>
      <c r="K20" s="22"/>
      <c r="L20" s="22"/>
      <c r="M20" s="37"/>
      <c r="N20" s="37"/>
      <c r="O20" s="37"/>
      <c r="P20" s="37"/>
      <c r="Q20" s="86"/>
    </row>
    <row r="21" spans="1:17" ht="15.75" customHeight="1">
      <c r="A21" s="22"/>
      <c r="B21" s="22"/>
      <c r="C21" s="80" t="s">
        <v>19</v>
      </c>
      <c r="D21" s="22" t="s">
        <v>8</v>
      </c>
      <c r="E21" s="22"/>
      <c r="F21" s="22"/>
      <c r="G21" s="22"/>
      <c r="H21" s="22"/>
      <c r="I21" s="22"/>
      <c r="J21" s="22"/>
      <c r="K21" s="22"/>
      <c r="L21" s="22"/>
      <c r="M21" s="205">
        <f>'[1]Fall Conf. Detail'!M21</f>
        <v>0</v>
      </c>
      <c r="N21" s="30"/>
      <c r="O21" s="82">
        <f>'[1]Fall Conf. Detail'!O21</f>
        <v>0</v>
      </c>
      <c r="P21" s="82"/>
      <c r="Q21" s="82">
        <f>Summary!$R$4*O21</f>
        <v>0</v>
      </c>
    </row>
    <row r="22" spans="1:17" ht="15.75" customHeight="1">
      <c r="A22" s="22"/>
      <c r="B22" s="22"/>
      <c r="C22" s="80" t="s">
        <v>20</v>
      </c>
      <c r="D22" s="22" t="s">
        <v>86</v>
      </c>
      <c r="E22" s="22"/>
      <c r="F22" s="22"/>
      <c r="G22" s="22"/>
      <c r="H22" s="22"/>
      <c r="I22" s="22"/>
      <c r="J22" s="22"/>
      <c r="K22" s="22"/>
      <c r="L22" s="22"/>
      <c r="M22" s="205">
        <f>'[1]Fall Conf. Detail'!M22</f>
        <v>0</v>
      </c>
      <c r="N22" s="30"/>
      <c r="O22" s="82">
        <f>'[1]Fall Conf. Detail'!O22</f>
        <v>0</v>
      </c>
      <c r="P22" s="82"/>
      <c r="Q22" s="82">
        <f>Summary!$R$4*O22</f>
        <v>0</v>
      </c>
    </row>
    <row r="23" spans="1:17" ht="15.75" customHeight="1">
      <c r="A23" s="22"/>
      <c r="B23" s="22"/>
      <c r="C23" s="80" t="s">
        <v>26</v>
      </c>
      <c r="D23" s="22" t="s">
        <v>9</v>
      </c>
      <c r="E23" s="22"/>
      <c r="F23" s="22"/>
      <c r="G23" s="22"/>
      <c r="H23" s="22"/>
      <c r="I23" s="22"/>
      <c r="J23" s="22"/>
      <c r="K23" s="22"/>
      <c r="L23" s="22"/>
      <c r="M23" s="205">
        <f>'[1]Fall Conf. Detail'!M23</f>
        <v>0</v>
      </c>
      <c r="N23" s="30"/>
      <c r="O23" s="82">
        <f>'[1]Fall Conf. Detail'!O23</f>
        <v>0</v>
      </c>
      <c r="P23" s="82"/>
      <c r="Q23" s="82">
        <f>Summary!$R$4*O23</f>
        <v>0</v>
      </c>
    </row>
    <row r="24" spans="1:17" ht="15.75" customHeight="1">
      <c r="A24" s="22"/>
      <c r="B24" s="22"/>
      <c r="C24" s="80" t="s">
        <v>27</v>
      </c>
      <c r="D24" s="22" t="s">
        <v>10</v>
      </c>
      <c r="E24" s="22"/>
      <c r="F24" s="22"/>
      <c r="G24" s="22"/>
      <c r="H24" s="22"/>
      <c r="I24" s="22"/>
      <c r="J24" s="22"/>
      <c r="K24" s="22"/>
      <c r="L24" s="22"/>
      <c r="M24" s="205">
        <f>'[1]Fall Conf. Detail'!M24</f>
        <v>0</v>
      </c>
      <c r="N24" s="30"/>
      <c r="O24" s="82">
        <f>'[1]Fall Conf. Detail'!O24</f>
        <v>0</v>
      </c>
      <c r="P24" s="82"/>
      <c r="Q24" s="82">
        <f>Summary!$R$4*O24</f>
        <v>0</v>
      </c>
    </row>
    <row r="25" spans="1:17" ht="15.75" customHeight="1">
      <c r="A25" s="22"/>
      <c r="B25" s="22"/>
      <c r="C25" s="80" t="s">
        <v>28</v>
      </c>
      <c r="D25" s="22" t="s">
        <v>11</v>
      </c>
      <c r="E25" s="22"/>
      <c r="F25" s="22"/>
      <c r="G25" s="22"/>
      <c r="H25" s="22"/>
      <c r="I25" s="22"/>
      <c r="J25" s="22"/>
      <c r="K25" s="22"/>
      <c r="L25" s="22"/>
      <c r="M25" s="205">
        <f>'[1]Fall Conf. Detail'!M25</f>
        <v>0</v>
      </c>
      <c r="N25" s="30"/>
      <c r="O25" s="82">
        <f>'[1]Fall Conf. Detail'!O25</f>
        <v>0</v>
      </c>
      <c r="P25" s="82"/>
      <c r="Q25" s="82">
        <f>Summary!$R$4*O25</f>
        <v>0</v>
      </c>
    </row>
    <row r="26" spans="1:17" ht="15.75" customHeight="1">
      <c r="A26" s="22"/>
      <c r="B26" s="22"/>
      <c r="C26" s="80" t="s">
        <v>29</v>
      </c>
      <c r="D26" s="22" t="s">
        <v>12</v>
      </c>
      <c r="E26" s="22"/>
      <c r="F26" s="22"/>
      <c r="G26" s="22"/>
      <c r="H26" s="22"/>
      <c r="I26" s="22"/>
      <c r="J26" s="22"/>
      <c r="K26" s="22"/>
      <c r="L26" s="22"/>
      <c r="M26" s="205">
        <f>'[1]Fall Conf. Detail'!M26</f>
        <v>0</v>
      </c>
      <c r="N26" s="30"/>
      <c r="O26" s="82">
        <f>'[1]Fall Conf. Detail'!O26</f>
        <v>0</v>
      </c>
      <c r="P26" s="82"/>
      <c r="Q26" s="82">
        <f>Summary!$R$4*O26</f>
        <v>0</v>
      </c>
    </row>
    <row r="27" spans="1:17" ht="15.75" customHeight="1">
      <c r="A27" s="22"/>
      <c r="B27" s="22"/>
      <c r="C27" s="80" t="s">
        <v>30</v>
      </c>
      <c r="D27" s="22" t="s">
        <v>13</v>
      </c>
      <c r="E27" s="22"/>
      <c r="F27" s="39"/>
      <c r="G27" s="39"/>
      <c r="H27" s="39"/>
      <c r="I27" s="39"/>
      <c r="J27" s="22"/>
      <c r="K27" s="22"/>
      <c r="L27" s="22"/>
      <c r="M27" s="205">
        <f>'[1]Fall Conf. Detail'!M27</f>
        <v>0</v>
      </c>
      <c r="N27" s="30"/>
      <c r="O27" s="82">
        <f>'[1]Fall Conf. Detail'!O27</f>
        <v>0</v>
      </c>
      <c r="P27" s="82"/>
      <c r="Q27" s="82">
        <f>Summary!$R$4*O27</f>
        <v>0</v>
      </c>
    </row>
    <row r="28" spans="1:17" ht="15.75" customHeight="1">
      <c r="A28" s="22"/>
      <c r="B28" s="22"/>
      <c r="C28" s="80" t="s">
        <v>31</v>
      </c>
      <c r="D28" s="22" t="s">
        <v>85</v>
      </c>
      <c r="E28" s="22"/>
      <c r="F28" s="39"/>
      <c r="G28" s="39"/>
      <c r="H28" s="39"/>
      <c r="I28" s="39"/>
      <c r="J28" s="22"/>
      <c r="K28" s="22"/>
      <c r="L28" s="22"/>
      <c r="M28" s="205">
        <f>'[1]Fall Conf. Detail'!M28</f>
        <v>0</v>
      </c>
      <c r="N28" s="30"/>
      <c r="O28" s="82">
        <f>'[1]Fall Conf. Detail'!O28</f>
        <v>0</v>
      </c>
      <c r="P28" s="82"/>
      <c r="Q28" s="82">
        <f>Summary!$R$4*O28</f>
        <v>0</v>
      </c>
    </row>
    <row r="29" spans="1:17" ht="15.75" customHeight="1">
      <c r="A29" s="22"/>
      <c r="B29" s="22"/>
      <c r="C29" s="80" t="s">
        <v>32</v>
      </c>
      <c r="D29" s="39" t="s">
        <v>88</v>
      </c>
      <c r="E29" s="39"/>
      <c r="F29" s="229"/>
      <c r="G29" s="229"/>
      <c r="H29" s="229"/>
      <c r="I29" s="229"/>
      <c r="J29" s="39"/>
      <c r="K29" s="39"/>
      <c r="L29" s="22"/>
      <c r="M29" s="205">
        <f>'[1]Fall Conf. Detail'!M29</f>
        <v>0</v>
      </c>
      <c r="N29" s="30"/>
      <c r="O29" s="82">
        <f>'[1]Fall Conf. Detail'!O29</f>
        <v>0</v>
      </c>
      <c r="P29" s="82"/>
      <c r="Q29" s="82">
        <f>Summary!$R$4*O29</f>
        <v>0</v>
      </c>
    </row>
    <row r="30" spans="1:17" ht="15.75" customHeight="1">
      <c r="A30" s="22"/>
      <c r="B30" s="22"/>
      <c r="C30" s="80"/>
      <c r="D30" s="22"/>
      <c r="E30" s="22"/>
      <c r="F30" s="22"/>
      <c r="G30" s="22"/>
      <c r="H30" s="22"/>
      <c r="I30" s="22"/>
      <c r="J30" s="39"/>
      <c r="K30" s="39"/>
      <c r="L30" s="22"/>
      <c r="M30" s="88"/>
      <c r="N30" s="30"/>
      <c r="O30" s="88"/>
      <c r="P30" s="30"/>
      <c r="Q30" s="43"/>
    </row>
    <row r="31" spans="1:17" ht="15.75" customHeight="1">
      <c r="A31" s="22"/>
      <c r="B31" s="22" t="s">
        <v>87</v>
      </c>
      <c r="C31" s="80"/>
      <c r="D31" s="22" t="s">
        <v>43</v>
      </c>
      <c r="E31" s="22"/>
      <c r="F31" s="22"/>
      <c r="G31" s="22"/>
      <c r="H31" s="22"/>
      <c r="I31" s="22"/>
      <c r="J31" s="39"/>
      <c r="K31" s="39"/>
      <c r="L31" s="22"/>
      <c r="M31" s="86">
        <f>SUM(M21:M29)</f>
        <v>0</v>
      </c>
      <c r="N31" s="37"/>
      <c r="O31" s="86">
        <f>SUM(O21:O29)</f>
        <v>0</v>
      </c>
      <c r="P31" s="86"/>
      <c r="Q31" s="207">
        <f>Summary!$R$4*O31</f>
        <v>0</v>
      </c>
    </row>
    <row r="32" spans="1:17" ht="15.75" customHeight="1">
      <c r="A32" s="22"/>
      <c r="B32" s="22"/>
      <c r="C32" s="80"/>
      <c r="D32" s="22"/>
      <c r="E32" s="22"/>
      <c r="F32" s="22"/>
      <c r="G32" s="22"/>
      <c r="H32" s="22"/>
      <c r="I32" s="22"/>
      <c r="J32" s="39"/>
      <c r="K32" s="39"/>
      <c r="L32" s="22"/>
      <c r="M32" s="88"/>
      <c r="N32" s="30"/>
      <c r="O32" s="88"/>
      <c r="P32" s="30"/>
      <c r="Q32" s="48"/>
    </row>
    <row r="33" spans="1:17" ht="15.75" customHeight="1" thickBot="1">
      <c r="A33" s="22"/>
      <c r="B33" s="32" t="s">
        <v>89</v>
      </c>
      <c r="C33" s="80"/>
      <c r="D33" s="22"/>
      <c r="E33" s="22"/>
      <c r="F33" s="22"/>
      <c r="G33" s="22"/>
      <c r="H33" s="22"/>
      <c r="I33" s="22"/>
      <c r="J33" s="22"/>
      <c r="K33" s="22"/>
      <c r="L33" s="22"/>
      <c r="M33" s="89">
        <f>M18-M31</f>
        <v>0</v>
      </c>
      <c r="N33" s="30"/>
      <c r="O33" s="89">
        <f>O18-O31</f>
        <v>0</v>
      </c>
      <c r="P33" s="43"/>
      <c r="Q33" s="208">
        <f>Summary!$R$4*O33</f>
        <v>0</v>
      </c>
    </row>
    <row r="34" spans="1:17" ht="15.75" customHeight="1" thickTop="1">
      <c r="A34" s="22"/>
      <c r="B34" s="22"/>
      <c r="C34" s="78"/>
      <c r="D34" s="22" t="s">
        <v>100</v>
      </c>
      <c r="E34" s="22"/>
      <c r="F34" s="22"/>
      <c r="G34" s="22"/>
      <c r="H34" s="22"/>
      <c r="I34" s="22"/>
      <c r="J34" s="22"/>
      <c r="K34" s="22"/>
      <c r="L34" s="22"/>
      <c r="M34" s="37"/>
      <c r="N34" s="37"/>
      <c r="O34" s="37"/>
      <c r="P34" s="37"/>
      <c r="Q34" s="37"/>
    </row>
    <row r="38" spans="10:12" ht="15.75" customHeight="1">
      <c r="J38" s="71"/>
      <c r="K38" s="71"/>
      <c r="L38" s="71"/>
    </row>
    <row r="39" spans="10:12" ht="15.75" customHeight="1">
      <c r="J39" s="71"/>
      <c r="K39" s="71"/>
      <c r="L39" s="71"/>
    </row>
    <row r="40" spans="10:12" ht="15.75" customHeight="1">
      <c r="J40" s="71"/>
      <c r="K40" s="71"/>
      <c r="L40" s="71"/>
    </row>
    <row r="41" spans="10:12" ht="15.75" customHeight="1">
      <c r="J41" s="71"/>
      <c r="K41" s="71"/>
      <c r="L41" s="71"/>
    </row>
    <row r="42" spans="10:12" ht="15.75" customHeight="1">
      <c r="J42" s="71"/>
      <c r="K42" s="71"/>
      <c r="L42" s="71"/>
    </row>
    <row r="43" spans="10:12" ht="15.75" customHeight="1">
      <c r="J43" s="71"/>
      <c r="K43" s="71"/>
      <c r="L43" s="71"/>
    </row>
    <row r="44" spans="10:12" ht="15.75" customHeight="1">
      <c r="J44" s="71"/>
      <c r="K44" s="71"/>
      <c r="L44" s="71"/>
    </row>
  </sheetData>
  <sheetProtection/>
  <mergeCells count="7">
    <mergeCell ref="C3:N3"/>
    <mergeCell ref="F17:I17"/>
    <mergeCell ref="F29:I29"/>
    <mergeCell ref="C1:N1"/>
    <mergeCell ref="C2:N2"/>
    <mergeCell ref="F15:I15"/>
    <mergeCell ref="E16:I16"/>
  </mergeCells>
  <printOptions horizontalCentered="1"/>
  <pageMargins left="0.75" right="0.75" top="0.75" bottom="0.75" header="0.75" footer="0.75"/>
  <pageSetup blackAndWhite="1" fitToHeight="1" fitToWidth="1" horizontalDpi="300" verticalDpi="300" orientation="portrait" scale="75" r:id="rId1"/>
</worksheet>
</file>

<file path=xl/worksheets/sheet5.xml><?xml version="1.0" encoding="utf-8"?>
<worksheet xmlns="http://schemas.openxmlformats.org/spreadsheetml/2006/main" xmlns:r="http://schemas.openxmlformats.org/officeDocument/2006/relationships">
  <sheetPr>
    <pageSetUpPr fitToPage="1"/>
  </sheetPr>
  <dimension ref="A1:S44"/>
  <sheetViews>
    <sheetView workbookViewId="0" topLeftCell="C1">
      <selection activeCell="I5" sqref="I5"/>
    </sheetView>
  </sheetViews>
  <sheetFormatPr defaultColWidth="9.140625" defaultRowHeight="15.75" customHeight="1"/>
  <cols>
    <col min="1" max="2" width="6.7109375" style="25" customWidth="1"/>
    <col min="3" max="3" width="2.140625" style="25" customWidth="1"/>
    <col min="4" max="4" width="5.7109375" style="25" customWidth="1"/>
    <col min="5" max="5" width="14.8515625" style="25" customWidth="1"/>
    <col min="6" max="6" width="7.7109375" style="25" customWidth="1"/>
    <col min="7" max="7" width="7.28125" style="25" customWidth="1"/>
    <col min="8" max="8" width="3.7109375" style="25" customWidth="1"/>
    <col min="9" max="9" width="8.00390625" style="25" customWidth="1"/>
    <col min="10" max="10" width="7.28125" style="25" customWidth="1"/>
    <col min="11" max="11" width="7.7109375" style="25" customWidth="1"/>
    <col min="12" max="12" width="1.7109375" style="25" customWidth="1"/>
    <col min="13" max="13" width="12.28125" style="70" customWidth="1"/>
    <col min="14" max="14" width="1.7109375" style="70" customWidth="1"/>
    <col min="15" max="15" width="12.7109375" style="70" customWidth="1"/>
    <col min="16" max="16" width="1.7109375" style="70" customWidth="1"/>
    <col min="17" max="17" width="12.7109375" style="70" customWidth="1"/>
    <col min="18" max="18" width="8.28125" style="25" bestFit="1" customWidth="1"/>
    <col min="19" max="19" width="24.28125" style="25" bestFit="1" customWidth="1"/>
    <col min="20" max="16384" width="9.140625" style="25" customWidth="1"/>
  </cols>
  <sheetData>
    <row r="1" spans="1:17" ht="15.75" customHeight="1" thickBot="1">
      <c r="A1" s="18"/>
      <c r="B1" s="18"/>
      <c r="C1" s="230" t="s">
        <v>68</v>
      </c>
      <c r="D1" s="230"/>
      <c r="E1" s="230"/>
      <c r="F1" s="230"/>
      <c r="G1" s="230"/>
      <c r="H1" s="230"/>
      <c r="I1" s="230"/>
      <c r="J1" s="230"/>
      <c r="K1" s="230"/>
      <c r="L1" s="230"/>
      <c r="M1" s="230"/>
      <c r="N1" s="230"/>
      <c r="O1" s="90" t="s">
        <v>90</v>
      </c>
      <c r="P1" s="90"/>
      <c r="Q1" s="90"/>
    </row>
    <row r="2" spans="1:17" ht="15.75" customHeight="1" thickBot="1">
      <c r="A2" s="26"/>
      <c r="B2" s="26"/>
      <c r="C2" s="237" t="s">
        <v>163</v>
      </c>
      <c r="D2" s="237"/>
      <c r="E2" s="237"/>
      <c r="F2" s="237"/>
      <c r="G2" s="237"/>
      <c r="H2" s="237"/>
      <c r="I2" s="237"/>
      <c r="J2" s="237"/>
      <c r="K2" s="237"/>
      <c r="L2" s="237"/>
      <c r="M2" s="237"/>
      <c r="N2" s="237"/>
      <c r="O2" s="27">
        <f>Summary!P2</f>
        <v>67</v>
      </c>
      <c r="P2" s="206"/>
      <c r="Q2" s="206"/>
    </row>
    <row r="3" spans="1:17" ht="15.75" customHeight="1">
      <c r="A3" s="22"/>
      <c r="B3" s="22"/>
      <c r="C3" s="235" t="s">
        <v>165</v>
      </c>
      <c r="D3" s="236"/>
      <c r="E3" s="236"/>
      <c r="F3" s="236"/>
      <c r="G3" s="236"/>
      <c r="H3" s="236"/>
      <c r="I3" s="236"/>
      <c r="J3" s="236"/>
      <c r="K3" s="236"/>
      <c r="L3" s="236"/>
      <c r="M3" s="236"/>
      <c r="N3" s="236"/>
      <c r="O3" s="28"/>
      <c r="P3" s="28"/>
      <c r="Q3" s="28"/>
    </row>
    <row r="4" spans="1:17" ht="15.75" customHeight="1">
      <c r="A4" s="22"/>
      <c r="B4" s="22"/>
      <c r="C4" s="22"/>
      <c r="D4" s="74"/>
      <c r="E4" s="75"/>
      <c r="F4" s="75"/>
      <c r="G4" s="75"/>
      <c r="H4" s="75"/>
      <c r="I4" s="76"/>
      <c r="J4" s="77"/>
      <c r="K4" s="75"/>
      <c r="L4" s="22"/>
      <c r="M4" s="21"/>
      <c r="N4" s="21"/>
      <c r="O4" s="28"/>
      <c r="P4" s="28"/>
      <c r="Q4" s="28"/>
    </row>
    <row r="5" spans="1:17" ht="15.75" customHeight="1">
      <c r="A5" s="22"/>
      <c r="B5" s="22"/>
      <c r="C5" s="22"/>
      <c r="D5" s="74"/>
      <c r="E5" s="75"/>
      <c r="F5" s="75"/>
      <c r="G5" s="75"/>
      <c r="H5" s="75"/>
      <c r="I5" s="76"/>
      <c r="J5" s="77"/>
      <c r="K5" s="75"/>
      <c r="L5" s="22"/>
      <c r="M5" s="20" t="s">
        <v>159</v>
      </c>
      <c r="N5" s="21"/>
      <c r="O5" s="29" t="s">
        <v>161</v>
      </c>
      <c r="P5" s="29"/>
      <c r="Q5" s="29"/>
    </row>
    <row r="6" spans="1:17" ht="15.75" customHeight="1" thickBot="1">
      <c r="A6" s="22"/>
      <c r="B6" s="22"/>
      <c r="C6" s="22"/>
      <c r="D6" s="22"/>
      <c r="E6" s="22"/>
      <c r="F6" s="22"/>
      <c r="G6" s="22"/>
      <c r="H6" s="22"/>
      <c r="I6" s="22"/>
      <c r="J6" s="22"/>
      <c r="K6" s="22"/>
      <c r="L6" s="22"/>
      <c r="M6" s="33" t="s">
        <v>160</v>
      </c>
      <c r="N6" s="34"/>
      <c r="O6" s="35" t="s">
        <v>160</v>
      </c>
      <c r="P6" s="36"/>
      <c r="Q6" s="35" t="s">
        <v>178</v>
      </c>
    </row>
    <row r="7" spans="1:17" ht="15.75" customHeight="1">
      <c r="A7" s="32" t="s">
        <v>25</v>
      </c>
      <c r="B7" s="32"/>
      <c r="C7" s="22"/>
      <c r="D7" s="22"/>
      <c r="E7" s="22"/>
      <c r="F7" s="22"/>
      <c r="G7" s="22"/>
      <c r="H7" s="22"/>
      <c r="I7" s="22"/>
      <c r="J7" s="22"/>
      <c r="K7" s="22"/>
      <c r="L7" s="22"/>
      <c r="M7" s="59"/>
      <c r="N7" s="59"/>
      <c r="O7" s="59"/>
      <c r="P7" s="59"/>
      <c r="Q7" s="59"/>
    </row>
    <row r="8" spans="1:17" ht="15.75" customHeight="1">
      <c r="A8" s="32"/>
      <c r="B8" s="32"/>
      <c r="C8" s="22"/>
      <c r="D8" s="22"/>
      <c r="E8" s="22"/>
      <c r="F8" s="22"/>
      <c r="G8" s="22"/>
      <c r="H8" s="22"/>
      <c r="I8" s="22"/>
      <c r="J8" s="22"/>
      <c r="K8" s="22"/>
      <c r="L8" s="22"/>
      <c r="M8" s="59"/>
      <c r="N8" s="59"/>
      <c r="O8" s="59"/>
      <c r="P8" s="59"/>
      <c r="Q8" s="59"/>
    </row>
    <row r="9" spans="1:18" ht="15.75" customHeight="1" thickBot="1">
      <c r="A9" s="22"/>
      <c r="B9" s="22" t="s">
        <v>21</v>
      </c>
      <c r="C9" s="22" t="s">
        <v>44</v>
      </c>
      <c r="D9" s="22"/>
      <c r="E9" s="22"/>
      <c r="F9" s="22"/>
      <c r="G9" s="22"/>
      <c r="H9" s="22"/>
      <c r="I9" s="22"/>
      <c r="J9" s="78"/>
      <c r="K9" s="22"/>
      <c r="L9" s="22"/>
      <c r="M9" s="59"/>
      <c r="N9" s="59"/>
      <c r="O9" s="59"/>
      <c r="P9" s="59"/>
      <c r="Q9" s="59"/>
      <c r="R9" s="79" t="s">
        <v>164</v>
      </c>
    </row>
    <row r="10" spans="1:19" ht="15.75" customHeight="1">
      <c r="A10" s="22"/>
      <c r="B10" s="22"/>
      <c r="C10" s="80" t="s">
        <v>19</v>
      </c>
      <c r="D10" s="211">
        <f>'[1]Spring Conf. Detail'!D10</f>
        <v>0</v>
      </c>
      <c r="E10" s="22" t="s">
        <v>3</v>
      </c>
      <c r="F10" s="22"/>
      <c r="G10" s="22"/>
      <c r="H10" s="22"/>
      <c r="I10" s="22"/>
      <c r="J10" s="78" t="s">
        <v>80</v>
      </c>
      <c r="K10" s="91">
        <f>I10+'[1]Spring Conf. Detail'!K10</f>
        <v>0</v>
      </c>
      <c r="L10" s="22"/>
      <c r="M10" s="92">
        <f>D10*K10</f>
        <v>0</v>
      </c>
      <c r="N10" s="93"/>
      <c r="O10" s="92">
        <f>'[1]Spring Conf. Detail'!O10</f>
        <v>0</v>
      </c>
      <c r="P10" s="92"/>
      <c r="Q10" s="92">
        <f>Summary!$R$4*O10</f>
        <v>0</v>
      </c>
      <c r="R10" s="84">
        <f>D10+'[1]Spring Conf. Detail'!P10</f>
        <v>0</v>
      </c>
      <c r="S10" s="25" t="s">
        <v>3</v>
      </c>
    </row>
    <row r="11" spans="1:19" ht="15.75" customHeight="1">
      <c r="A11" s="22"/>
      <c r="B11" s="22"/>
      <c r="C11" s="80" t="s">
        <v>20</v>
      </c>
      <c r="D11" s="211">
        <f>'[1]Spring Conf. Detail'!D11</f>
        <v>0</v>
      </c>
      <c r="E11" s="22" t="s">
        <v>4</v>
      </c>
      <c r="F11" s="22"/>
      <c r="G11" s="22"/>
      <c r="H11" s="22"/>
      <c r="I11" s="22"/>
      <c r="J11" s="78" t="s">
        <v>80</v>
      </c>
      <c r="K11" s="94">
        <f>I11+'[1]Spring Conf. Detail'!K11</f>
        <v>0</v>
      </c>
      <c r="L11" s="22"/>
      <c r="M11" s="95">
        <f>K11*D11</f>
        <v>0</v>
      </c>
      <c r="N11" s="59"/>
      <c r="O11" s="92">
        <f>'[1]Spring Conf. Detail'!O11</f>
        <v>0</v>
      </c>
      <c r="P11" s="92"/>
      <c r="Q11" s="92">
        <f>Summary!$R$4*O11</f>
        <v>0</v>
      </c>
      <c r="R11" s="84">
        <f>D11+'[1]Spring Conf. Detail'!P11</f>
        <v>0</v>
      </c>
      <c r="S11" s="25" t="s">
        <v>4</v>
      </c>
    </row>
    <row r="12" spans="1:19" ht="15.75" customHeight="1">
      <c r="A12" s="22"/>
      <c r="B12" s="22"/>
      <c r="C12" s="80" t="s">
        <v>26</v>
      </c>
      <c r="D12" s="211">
        <f>'[1]Spring Conf. Detail'!D12</f>
        <v>0</v>
      </c>
      <c r="E12" s="22" t="s">
        <v>5</v>
      </c>
      <c r="F12" s="22"/>
      <c r="G12" s="22"/>
      <c r="H12" s="22"/>
      <c r="I12" s="22"/>
      <c r="J12" s="78" t="s">
        <v>80</v>
      </c>
      <c r="K12" s="94">
        <f>I12+'[1]Spring Conf. Detail'!K12</f>
        <v>0</v>
      </c>
      <c r="L12" s="22"/>
      <c r="M12" s="95">
        <f>K12*D12</f>
        <v>0</v>
      </c>
      <c r="N12" s="59"/>
      <c r="O12" s="92">
        <f>'[1]Spring Conf. Detail'!O12</f>
        <v>0</v>
      </c>
      <c r="P12" s="92"/>
      <c r="Q12" s="92">
        <f>Summary!$R$4*O12</f>
        <v>0</v>
      </c>
      <c r="R12" s="84">
        <f>D12+'[1]Spring Conf. Detail'!P12</f>
        <v>0</v>
      </c>
      <c r="S12" s="25" t="s">
        <v>5</v>
      </c>
    </row>
    <row r="13" spans="1:19" ht="15.75" customHeight="1">
      <c r="A13" s="22"/>
      <c r="B13" s="22"/>
      <c r="C13" s="80" t="s">
        <v>27</v>
      </c>
      <c r="D13" s="211">
        <f>'[1]Spring Conf. Detail'!D13</f>
        <v>0</v>
      </c>
      <c r="E13" s="22" t="s">
        <v>6</v>
      </c>
      <c r="F13" s="22"/>
      <c r="G13" s="22"/>
      <c r="H13" s="22"/>
      <c r="I13" s="22"/>
      <c r="J13" s="78" t="s">
        <v>80</v>
      </c>
      <c r="K13" s="94">
        <f>I13+'[1]Spring Conf. Detail'!K13</f>
        <v>0</v>
      </c>
      <c r="L13" s="22"/>
      <c r="M13" s="95">
        <f>K13*D13</f>
        <v>0</v>
      </c>
      <c r="N13" s="59"/>
      <c r="O13" s="92">
        <f>'[1]Spring Conf. Detail'!O13</f>
        <v>0</v>
      </c>
      <c r="P13" s="92"/>
      <c r="Q13" s="92">
        <f>Summary!$R$4*O13</f>
        <v>0</v>
      </c>
      <c r="R13" s="84">
        <f>D13+'[1]Spring Conf. Detail'!P13</f>
        <v>0</v>
      </c>
      <c r="S13" s="25" t="s">
        <v>6</v>
      </c>
    </row>
    <row r="14" spans="1:19" ht="15.75" customHeight="1">
      <c r="A14" s="22"/>
      <c r="B14" s="22"/>
      <c r="C14" s="80" t="s">
        <v>28</v>
      </c>
      <c r="D14" s="211">
        <f>'[1]Spring Conf. Detail'!D14</f>
        <v>0</v>
      </c>
      <c r="E14" s="22" t="s">
        <v>7</v>
      </c>
      <c r="F14" s="39"/>
      <c r="G14" s="39"/>
      <c r="H14" s="39"/>
      <c r="I14" s="39"/>
      <c r="J14" s="78" t="s">
        <v>80</v>
      </c>
      <c r="K14" s="94">
        <f>I14+'[1]Spring Conf. Detail'!K14</f>
        <v>0</v>
      </c>
      <c r="L14" s="22"/>
      <c r="M14" s="95">
        <f>K14*D14</f>
        <v>0</v>
      </c>
      <c r="N14" s="59"/>
      <c r="O14" s="92">
        <f>'[1]Spring Conf. Detail'!O14</f>
        <v>0</v>
      </c>
      <c r="P14" s="92"/>
      <c r="Q14" s="92">
        <f>Summary!$R$4*O14</f>
        <v>0</v>
      </c>
      <c r="R14" s="84">
        <f>D14+'[1]Spring Conf. Detail'!P14</f>
        <v>0</v>
      </c>
      <c r="S14" s="25" t="s">
        <v>7</v>
      </c>
    </row>
    <row r="15" spans="1:19" ht="15.75" customHeight="1" thickBot="1">
      <c r="A15" s="22"/>
      <c r="B15" s="22"/>
      <c r="C15" s="80" t="s">
        <v>29</v>
      </c>
      <c r="D15" s="211">
        <f>'[1]Spring Conf. Detail'!D15</f>
        <v>0</v>
      </c>
      <c r="E15" s="39" t="s">
        <v>83</v>
      </c>
      <c r="F15" s="229"/>
      <c r="G15" s="229"/>
      <c r="H15" s="229"/>
      <c r="I15" s="229"/>
      <c r="J15" s="78" t="s">
        <v>80</v>
      </c>
      <c r="K15" s="96">
        <f>I15+'[1]Spring Conf. Detail'!K15</f>
        <v>0</v>
      </c>
      <c r="L15" s="22"/>
      <c r="M15" s="95">
        <f>K15*D15</f>
        <v>0</v>
      </c>
      <c r="N15" s="59"/>
      <c r="O15" s="92">
        <f>'[1]Spring Conf. Detail'!O15</f>
        <v>0</v>
      </c>
      <c r="P15" s="92"/>
      <c r="Q15" s="92">
        <f>Summary!$R$4*O15</f>
        <v>0</v>
      </c>
      <c r="R15" s="84">
        <f>D15+'[1]Spring Conf. Detail'!P15</f>
        <v>0</v>
      </c>
      <c r="S15" s="71" t="s">
        <v>83</v>
      </c>
    </row>
    <row r="16" spans="1:17" ht="15.75" customHeight="1">
      <c r="A16" s="22"/>
      <c r="B16" s="22"/>
      <c r="C16" s="80" t="s">
        <v>30</v>
      </c>
      <c r="D16" s="210"/>
      <c r="E16" s="238" t="s">
        <v>84</v>
      </c>
      <c r="F16" s="239"/>
      <c r="G16" s="239"/>
      <c r="H16" s="239"/>
      <c r="I16" s="239"/>
      <c r="J16" s="78"/>
      <c r="K16" s="97"/>
      <c r="L16" s="22"/>
      <c r="M16" s="209">
        <f>'[1]Spring Conf. Detail'!M16</f>
        <v>0</v>
      </c>
      <c r="N16" s="59"/>
      <c r="O16" s="92">
        <f>'[1]Spring Conf. Detail'!O16</f>
        <v>0</v>
      </c>
      <c r="P16" s="92"/>
      <c r="Q16" s="92">
        <f>Summary!$R$4*O16</f>
        <v>0</v>
      </c>
    </row>
    <row r="17" spans="1:17" ht="15.75" customHeight="1">
      <c r="A17" s="22"/>
      <c r="B17" s="22"/>
      <c r="C17" s="80"/>
      <c r="D17" s="39"/>
      <c r="E17" s="39"/>
      <c r="F17" s="229"/>
      <c r="G17" s="229"/>
      <c r="H17" s="229"/>
      <c r="I17" s="229"/>
      <c r="J17" s="39"/>
      <c r="K17" s="39"/>
      <c r="L17" s="22"/>
      <c r="M17" s="63"/>
      <c r="N17" s="58"/>
      <c r="O17" s="95"/>
      <c r="P17" s="95"/>
      <c r="Q17" s="95"/>
    </row>
    <row r="18" spans="1:17" ht="15.75" customHeight="1">
      <c r="A18" s="22"/>
      <c r="B18" s="22" t="s">
        <v>87</v>
      </c>
      <c r="C18" s="80"/>
      <c r="D18" s="22" t="s">
        <v>44</v>
      </c>
      <c r="E18" s="22"/>
      <c r="F18" s="22"/>
      <c r="G18" s="22"/>
      <c r="H18" s="22"/>
      <c r="I18" s="22"/>
      <c r="J18" s="39"/>
      <c r="K18" s="39"/>
      <c r="L18" s="22"/>
      <c r="M18" s="95">
        <f>SUM(M10:M16)</f>
        <v>0</v>
      </c>
      <c r="N18" s="59"/>
      <c r="O18" s="95">
        <f>SUM(O10:O16)</f>
        <v>0</v>
      </c>
      <c r="P18" s="95"/>
      <c r="Q18" s="92">
        <f>Summary!$R$4*O18</f>
        <v>0</v>
      </c>
    </row>
    <row r="19" spans="1:17" ht="15.75" customHeight="1">
      <c r="A19" s="22"/>
      <c r="B19" s="22"/>
      <c r="C19" s="80"/>
      <c r="D19" s="22"/>
      <c r="E19" s="22"/>
      <c r="F19" s="22"/>
      <c r="G19" s="22"/>
      <c r="H19" s="22"/>
      <c r="I19" s="22"/>
      <c r="J19" s="39"/>
      <c r="K19" s="39"/>
      <c r="L19" s="22"/>
      <c r="M19" s="59"/>
      <c r="N19" s="59"/>
      <c r="O19" s="59"/>
      <c r="P19" s="59"/>
      <c r="Q19" s="95"/>
    </row>
    <row r="20" spans="1:17" ht="15.75" customHeight="1">
      <c r="A20" s="22"/>
      <c r="B20" s="22" t="s">
        <v>23</v>
      </c>
      <c r="C20" s="22" t="s">
        <v>168</v>
      </c>
      <c r="D20" s="22"/>
      <c r="E20" s="22"/>
      <c r="F20" s="22"/>
      <c r="G20" s="22"/>
      <c r="H20" s="22"/>
      <c r="I20" s="22"/>
      <c r="J20" s="22"/>
      <c r="K20" s="22"/>
      <c r="L20" s="22"/>
      <c r="M20" s="59"/>
      <c r="N20" s="59"/>
      <c r="O20" s="59"/>
      <c r="P20" s="59"/>
      <c r="Q20" s="95"/>
    </row>
    <row r="21" spans="1:17" ht="15.75" customHeight="1">
      <c r="A21" s="22"/>
      <c r="B21" s="44"/>
      <c r="C21" s="78"/>
      <c r="D21" s="22" t="s">
        <v>8</v>
      </c>
      <c r="E21" s="22"/>
      <c r="F21" s="22"/>
      <c r="G21" s="22"/>
      <c r="H21" s="22"/>
      <c r="I21" s="22"/>
      <c r="J21" s="22"/>
      <c r="K21" s="22"/>
      <c r="L21" s="22"/>
      <c r="M21" s="209">
        <f>'[1]Spring Conf. Detail'!M21</f>
        <v>0</v>
      </c>
      <c r="N21" s="58"/>
      <c r="O21" s="92">
        <f>'[1]Spring Conf. Detail'!O21</f>
        <v>0</v>
      </c>
      <c r="P21" s="92"/>
      <c r="Q21" s="92">
        <f>Summary!$R$4*O21</f>
        <v>0</v>
      </c>
    </row>
    <row r="22" spans="1:17" ht="15.75" customHeight="1">
      <c r="A22" s="22"/>
      <c r="B22" s="22"/>
      <c r="C22" s="80" t="s">
        <v>19</v>
      </c>
      <c r="D22" s="22" t="s">
        <v>86</v>
      </c>
      <c r="E22" s="22"/>
      <c r="F22" s="22"/>
      <c r="G22" s="22"/>
      <c r="H22" s="22"/>
      <c r="I22" s="22"/>
      <c r="J22" s="22"/>
      <c r="K22" s="22"/>
      <c r="L22" s="22"/>
      <c r="M22" s="209">
        <f>'[1]Spring Conf. Detail'!M22</f>
        <v>0</v>
      </c>
      <c r="N22" s="58"/>
      <c r="O22" s="92">
        <f>'[1]Spring Conf. Detail'!O22</f>
        <v>0</v>
      </c>
      <c r="P22" s="92"/>
      <c r="Q22" s="92">
        <f>Summary!$R$4*O22</f>
        <v>0</v>
      </c>
    </row>
    <row r="23" spans="1:17" ht="15.75" customHeight="1">
      <c r="A23" s="22"/>
      <c r="B23" s="22"/>
      <c r="C23" s="80" t="s">
        <v>26</v>
      </c>
      <c r="D23" s="22" t="s">
        <v>9</v>
      </c>
      <c r="E23" s="22"/>
      <c r="F23" s="22"/>
      <c r="G23" s="22"/>
      <c r="H23" s="22"/>
      <c r="I23" s="22"/>
      <c r="J23" s="22"/>
      <c r="K23" s="22"/>
      <c r="L23" s="22"/>
      <c r="M23" s="209">
        <f>'[1]Spring Conf. Detail'!M23</f>
        <v>0</v>
      </c>
      <c r="N23" s="58"/>
      <c r="O23" s="92">
        <f>'[1]Spring Conf. Detail'!O23</f>
        <v>0</v>
      </c>
      <c r="P23" s="92"/>
      <c r="Q23" s="92">
        <f>Summary!$R$4*O23</f>
        <v>0</v>
      </c>
    </row>
    <row r="24" spans="1:17" ht="15.75" customHeight="1">
      <c r="A24" s="22"/>
      <c r="B24" s="22"/>
      <c r="C24" s="80" t="s">
        <v>27</v>
      </c>
      <c r="D24" s="22" t="s">
        <v>10</v>
      </c>
      <c r="E24" s="22"/>
      <c r="F24" s="22"/>
      <c r="G24" s="22"/>
      <c r="H24" s="22"/>
      <c r="I24" s="22"/>
      <c r="J24" s="22"/>
      <c r="K24" s="22"/>
      <c r="L24" s="22"/>
      <c r="M24" s="209">
        <f>'[1]Spring Conf. Detail'!M24</f>
        <v>0</v>
      </c>
      <c r="N24" s="58"/>
      <c r="O24" s="92">
        <f>'[1]Spring Conf. Detail'!O24</f>
        <v>0</v>
      </c>
      <c r="P24" s="92"/>
      <c r="Q24" s="92">
        <f>Summary!$R$4*O24</f>
        <v>0</v>
      </c>
    </row>
    <row r="25" spans="1:17" ht="15.75" customHeight="1">
      <c r="A25" s="22"/>
      <c r="B25" s="22"/>
      <c r="C25" s="80" t="s">
        <v>28</v>
      </c>
      <c r="D25" s="22" t="s">
        <v>11</v>
      </c>
      <c r="E25" s="22"/>
      <c r="F25" s="22"/>
      <c r="G25" s="22"/>
      <c r="H25" s="22"/>
      <c r="I25" s="22"/>
      <c r="J25" s="22"/>
      <c r="K25" s="22"/>
      <c r="L25" s="22"/>
      <c r="M25" s="209">
        <f>'[1]Spring Conf. Detail'!M25</f>
        <v>0</v>
      </c>
      <c r="N25" s="58"/>
      <c r="O25" s="92">
        <f>'[1]Spring Conf. Detail'!O25</f>
        <v>0</v>
      </c>
      <c r="P25" s="92"/>
      <c r="Q25" s="92">
        <f>Summary!$R$4*O25</f>
        <v>0</v>
      </c>
    </row>
    <row r="26" spans="1:17" ht="15.75" customHeight="1">
      <c r="A26" s="22"/>
      <c r="B26" s="22"/>
      <c r="C26" s="80" t="s">
        <v>29</v>
      </c>
      <c r="D26" s="22" t="s">
        <v>12</v>
      </c>
      <c r="E26" s="22"/>
      <c r="F26" s="22"/>
      <c r="G26" s="22"/>
      <c r="H26" s="22"/>
      <c r="I26" s="22"/>
      <c r="J26" s="22"/>
      <c r="K26" s="22"/>
      <c r="L26" s="22"/>
      <c r="M26" s="209">
        <f>'[1]Spring Conf. Detail'!M26</f>
        <v>0</v>
      </c>
      <c r="N26" s="58"/>
      <c r="O26" s="92">
        <f>'[1]Spring Conf. Detail'!O26</f>
        <v>0</v>
      </c>
      <c r="P26" s="92"/>
      <c r="Q26" s="92">
        <f>Summary!$R$4*O26</f>
        <v>0</v>
      </c>
    </row>
    <row r="27" spans="1:17" ht="15.75" customHeight="1">
      <c r="A27" s="22"/>
      <c r="B27" s="22"/>
      <c r="C27" s="80" t="s">
        <v>30</v>
      </c>
      <c r="D27" s="22" t="s">
        <v>13</v>
      </c>
      <c r="E27" s="22"/>
      <c r="F27" s="39"/>
      <c r="G27" s="39"/>
      <c r="H27" s="39"/>
      <c r="I27" s="39"/>
      <c r="J27" s="22"/>
      <c r="K27" s="22"/>
      <c r="L27" s="22"/>
      <c r="M27" s="209">
        <f>'[1]Spring Conf. Detail'!M27</f>
        <v>0</v>
      </c>
      <c r="N27" s="58"/>
      <c r="O27" s="92">
        <f>'[1]Spring Conf. Detail'!O27</f>
        <v>0</v>
      </c>
      <c r="P27" s="92"/>
      <c r="Q27" s="92">
        <f>Summary!$R$4*O27</f>
        <v>0</v>
      </c>
    </row>
    <row r="28" spans="1:17" ht="15.75" customHeight="1">
      <c r="A28" s="22"/>
      <c r="B28" s="22"/>
      <c r="C28" s="80" t="s">
        <v>31</v>
      </c>
      <c r="D28" s="22" t="s">
        <v>85</v>
      </c>
      <c r="E28" s="22"/>
      <c r="F28" s="39"/>
      <c r="G28" s="39"/>
      <c r="H28" s="39"/>
      <c r="I28" s="39"/>
      <c r="J28" s="22"/>
      <c r="K28" s="22"/>
      <c r="L28" s="22"/>
      <c r="M28" s="209">
        <f>'[1]Spring Conf. Detail'!M28</f>
        <v>0</v>
      </c>
      <c r="N28" s="58"/>
      <c r="O28" s="92">
        <f>'[1]Spring Conf. Detail'!O28</f>
        <v>0</v>
      </c>
      <c r="P28" s="92"/>
      <c r="Q28" s="92">
        <f>Summary!$R$4*O28</f>
        <v>0</v>
      </c>
    </row>
    <row r="29" spans="1:17" ht="15.75" customHeight="1">
      <c r="A29" s="22"/>
      <c r="B29" s="22"/>
      <c r="C29" s="80" t="s">
        <v>32</v>
      </c>
      <c r="D29" s="39" t="s">
        <v>88</v>
      </c>
      <c r="E29" s="39"/>
      <c r="F29" s="229"/>
      <c r="G29" s="229"/>
      <c r="H29" s="229"/>
      <c r="I29" s="229"/>
      <c r="J29" s="39"/>
      <c r="K29" s="39"/>
      <c r="L29" s="22"/>
      <c r="M29" s="209">
        <f>'[1]Spring Conf. Detail'!M29</f>
        <v>0</v>
      </c>
      <c r="N29" s="58"/>
      <c r="O29" s="92">
        <f>'[1]Spring Conf. Detail'!O29</f>
        <v>0</v>
      </c>
      <c r="P29" s="92"/>
      <c r="Q29" s="92">
        <f>Summary!$R$4*O29</f>
        <v>0</v>
      </c>
    </row>
    <row r="30" spans="1:17" ht="15.75" customHeight="1">
      <c r="A30" s="22"/>
      <c r="B30" s="22"/>
      <c r="C30" s="80"/>
      <c r="D30" s="22"/>
      <c r="E30" s="22"/>
      <c r="F30" s="22"/>
      <c r="G30" s="22"/>
      <c r="H30" s="22"/>
      <c r="I30" s="22"/>
      <c r="J30" s="39"/>
      <c r="K30" s="39"/>
      <c r="L30" s="22"/>
      <c r="M30" s="98"/>
      <c r="N30" s="58"/>
      <c r="O30" s="98"/>
      <c r="P30" s="58"/>
      <c r="Q30" s="63"/>
    </row>
    <row r="31" spans="1:17" ht="15.75" customHeight="1">
      <c r="A31" s="22"/>
      <c r="B31" s="22" t="s">
        <v>87</v>
      </c>
      <c r="C31" s="80"/>
      <c r="D31" s="22" t="s">
        <v>169</v>
      </c>
      <c r="E31" s="22"/>
      <c r="F31" s="22"/>
      <c r="G31" s="22"/>
      <c r="H31" s="22"/>
      <c r="I31" s="22"/>
      <c r="J31" s="39"/>
      <c r="K31" s="39"/>
      <c r="L31" s="22"/>
      <c r="M31" s="95">
        <f>SUM(M21:M29)</f>
        <v>0</v>
      </c>
      <c r="N31" s="59"/>
      <c r="O31" s="95">
        <f>SUM(O21:O29)</f>
        <v>0</v>
      </c>
      <c r="P31" s="95"/>
      <c r="Q31" s="212">
        <f>Summary!$R$4*O31</f>
        <v>0</v>
      </c>
    </row>
    <row r="32" spans="1:17" ht="15.75" customHeight="1">
      <c r="A32" s="22"/>
      <c r="B32" s="22"/>
      <c r="C32" s="80"/>
      <c r="D32" s="22"/>
      <c r="E32" s="22"/>
      <c r="F32" s="22"/>
      <c r="G32" s="22"/>
      <c r="H32" s="22"/>
      <c r="I32" s="22"/>
      <c r="J32" s="39"/>
      <c r="K32" s="39"/>
      <c r="L32" s="22"/>
      <c r="M32" s="98"/>
      <c r="N32" s="58"/>
      <c r="O32" s="98"/>
      <c r="P32" s="58"/>
      <c r="Q32" s="63"/>
    </row>
    <row r="33" spans="1:17" ht="15.75" customHeight="1" thickBot="1">
      <c r="A33" s="22"/>
      <c r="B33" s="32" t="s">
        <v>170</v>
      </c>
      <c r="C33" s="80"/>
      <c r="D33" s="22"/>
      <c r="E33" s="22"/>
      <c r="F33" s="22"/>
      <c r="G33" s="22"/>
      <c r="H33" s="22"/>
      <c r="I33" s="22"/>
      <c r="J33" s="22"/>
      <c r="K33" s="22"/>
      <c r="L33" s="22"/>
      <c r="M33" s="65">
        <f>M18-M31</f>
        <v>0</v>
      </c>
      <c r="N33" s="58"/>
      <c r="O33" s="65">
        <f>O18-O31</f>
        <v>0</v>
      </c>
      <c r="P33" s="63"/>
      <c r="Q33" s="213">
        <f>Summary!$R$4*O33</f>
        <v>0</v>
      </c>
    </row>
    <row r="34" spans="1:17" ht="15.75" customHeight="1" thickTop="1">
      <c r="A34" s="22"/>
      <c r="B34" s="22"/>
      <c r="C34" s="78"/>
      <c r="D34" s="22" t="s">
        <v>101</v>
      </c>
      <c r="E34" s="22"/>
      <c r="F34" s="22"/>
      <c r="G34" s="22"/>
      <c r="H34" s="22"/>
      <c r="I34" s="22"/>
      <c r="J34" s="22"/>
      <c r="K34" s="22"/>
      <c r="L34" s="22"/>
      <c r="M34" s="59"/>
      <c r="N34" s="59"/>
      <c r="O34" s="59"/>
      <c r="P34" s="59"/>
      <c r="Q34" s="59"/>
    </row>
    <row r="38" spans="10:12" ht="15.75" customHeight="1">
      <c r="J38" s="71"/>
      <c r="K38" s="71"/>
      <c r="L38" s="71"/>
    </row>
    <row r="39" spans="10:12" ht="15.75" customHeight="1">
      <c r="J39" s="71"/>
      <c r="K39" s="71"/>
      <c r="L39" s="71"/>
    </row>
    <row r="40" spans="10:12" ht="15.75" customHeight="1">
      <c r="J40" s="71"/>
      <c r="K40" s="71"/>
      <c r="L40" s="71"/>
    </row>
    <row r="41" spans="10:12" ht="15.75" customHeight="1">
      <c r="J41" s="71"/>
      <c r="K41" s="71"/>
      <c r="L41" s="71"/>
    </row>
    <row r="42" spans="10:12" ht="15.75" customHeight="1">
      <c r="J42" s="71"/>
      <c r="K42" s="71"/>
      <c r="L42" s="71"/>
    </row>
    <row r="43" spans="10:12" ht="15.75" customHeight="1">
      <c r="J43" s="71"/>
      <c r="K43" s="71"/>
      <c r="L43" s="71"/>
    </row>
    <row r="44" spans="10:12" ht="15.75" customHeight="1">
      <c r="J44" s="71"/>
      <c r="K44" s="71"/>
      <c r="L44" s="71"/>
    </row>
  </sheetData>
  <mergeCells count="7">
    <mergeCell ref="E16:I16"/>
    <mergeCell ref="F17:I17"/>
    <mergeCell ref="F29:I29"/>
    <mergeCell ref="C1:N1"/>
    <mergeCell ref="C2:N2"/>
    <mergeCell ref="F15:I15"/>
    <mergeCell ref="C3:N3"/>
  </mergeCells>
  <printOptions horizontalCentered="1"/>
  <pageMargins left="0.75" right="0.75" top="0.75" bottom="0.75" header="0.75" footer="0.75"/>
  <pageSetup blackAndWhite="1" fitToHeight="1" fitToWidth="1" horizontalDpi="300" verticalDpi="300" orientation="portrait" scale="75" r:id="rId1"/>
</worksheet>
</file>

<file path=xl/worksheets/sheet6.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H6" sqref="H6"/>
    </sheetView>
  </sheetViews>
  <sheetFormatPr defaultColWidth="9.140625" defaultRowHeight="12.75"/>
  <cols>
    <col min="1" max="1" width="10.7109375" style="14" customWidth="1"/>
    <col min="2" max="3" width="9.140625" style="11" customWidth="1"/>
    <col min="4" max="4" width="5.28125" style="11" customWidth="1"/>
    <col min="5" max="5" width="7.7109375" style="11" customWidth="1"/>
    <col min="6" max="6" width="5.7109375" style="11" customWidth="1"/>
    <col min="7" max="7" width="3.7109375" style="11" customWidth="1"/>
    <col min="8" max="8" width="7.7109375" style="11" customWidth="1"/>
    <col min="9" max="9" width="5.7109375" style="11" customWidth="1"/>
    <col min="10" max="10" width="16.7109375" style="11" customWidth="1"/>
    <col min="11" max="11" width="10.7109375" style="11" customWidth="1"/>
    <col min="12" max="16384" width="9.140625" style="11" customWidth="1"/>
  </cols>
  <sheetData>
    <row r="1" spans="1:11" s="4" customFormat="1" ht="14.25" thickBot="1">
      <c r="A1" s="2"/>
      <c r="B1" s="241" t="s">
        <v>68</v>
      </c>
      <c r="C1" s="241"/>
      <c r="D1" s="241"/>
      <c r="E1" s="241"/>
      <c r="F1" s="241"/>
      <c r="G1" s="241"/>
      <c r="H1" s="241"/>
      <c r="I1" s="241"/>
      <c r="J1" s="241"/>
      <c r="K1" s="3" t="s">
        <v>91</v>
      </c>
    </row>
    <row r="2" spans="1:11" s="4" customFormat="1" ht="14.25" thickBot="1">
      <c r="A2" s="2"/>
      <c r="B2" s="241" t="s">
        <v>163</v>
      </c>
      <c r="C2" s="241"/>
      <c r="D2" s="241"/>
      <c r="E2" s="241"/>
      <c r="F2" s="241"/>
      <c r="G2" s="241"/>
      <c r="H2" s="241"/>
      <c r="I2" s="241"/>
      <c r="J2" s="241"/>
      <c r="K2" s="1">
        <f>Summary!P2</f>
        <v>67</v>
      </c>
    </row>
    <row r="3" spans="1:11" s="7" customFormat="1" ht="12.75">
      <c r="A3" s="5"/>
      <c r="B3" s="242" t="s">
        <v>165</v>
      </c>
      <c r="C3" s="243"/>
      <c r="D3" s="243"/>
      <c r="E3" s="243"/>
      <c r="F3" s="243"/>
      <c r="G3" s="243"/>
      <c r="H3" s="243"/>
      <c r="I3" s="243"/>
      <c r="J3" s="243"/>
      <c r="K3" s="6"/>
    </row>
    <row r="4" spans="1:11" ht="12.75">
      <c r="A4" s="8"/>
      <c r="B4" s="9"/>
      <c r="C4" s="9"/>
      <c r="D4" s="9"/>
      <c r="E4" s="9"/>
      <c r="F4" s="9"/>
      <c r="G4" s="9"/>
      <c r="H4" s="9"/>
      <c r="I4" s="9"/>
      <c r="J4" s="9"/>
      <c r="K4" s="10"/>
    </row>
    <row r="5" spans="1:11" ht="39" customHeight="1">
      <c r="A5" s="12"/>
      <c r="B5" s="244" t="s">
        <v>74</v>
      </c>
      <c r="C5" s="245"/>
      <c r="D5" s="245"/>
      <c r="E5" s="245"/>
      <c r="F5" s="245"/>
      <c r="G5" s="245"/>
      <c r="H5" s="245"/>
      <c r="I5" s="245"/>
      <c r="J5" s="245"/>
      <c r="K5" s="10"/>
    </row>
    <row r="6" spans="1:11" ht="12.75">
      <c r="A6" s="12"/>
      <c r="B6" s="10"/>
      <c r="C6" s="10"/>
      <c r="D6" s="10"/>
      <c r="E6" s="10"/>
      <c r="F6" s="10"/>
      <c r="G6" s="10"/>
      <c r="H6" s="10"/>
      <c r="I6" s="10"/>
      <c r="J6" s="10"/>
      <c r="K6" s="10"/>
    </row>
    <row r="7" spans="1:11" ht="12.75">
      <c r="A7" s="12"/>
      <c r="B7" s="13" t="s">
        <v>54</v>
      </c>
      <c r="C7" s="10"/>
      <c r="D7" s="10"/>
      <c r="E7" s="10"/>
      <c r="F7" s="10"/>
      <c r="G7" s="10"/>
      <c r="H7" s="10"/>
      <c r="I7" s="10"/>
      <c r="J7" s="10"/>
      <c r="K7" s="10"/>
    </row>
    <row r="8" spans="1:11" ht="45" customHeight="1">
      <c r="A8" s="12"/>
      <c r="B8" s="246"/>
      <c r="C8" s="240"/>
      <c r="D8" s="240"/>
      <c r="E8" s="240"/>
      <c r="F8" s="240"/>
      <c r="G8" s="240"/>
      <c r="H8" s="240"/>
      <c r="I8" s="240"/>
      <c r="J8" s="240"/>
      <c r="K8" s="10"/>
    </row>
    <row r="9" spans="1:11" ht="12.75">
      <c r="A9" s="12"/>
      <c r="B9" s="10"/>
      <c r="C9" s="10"/>
      <c r="D9" s="10"/>
      <c r="E9" s="10"/>
      <c r="F9" s="10"/>
      <c r="G9" s="10"/>
      <c r="H9" s="10"/>
      <c r="I9" s="10"/>
      <c r="J9" s="10"/>
      <c r="K9" s="10"/>
    </row>
    <row r="10" spans="1:11" ht="12.75">
      <c r="A10" s="12"/>
      <c r="B10" s="13" t="s">
        <v>149</v>
      </c>
      <c r="C10" s="10"/>
      <c r="D10" s="10"/>
      <c r="E10" s="10"/>
      <c r="F10" s="10"/>
      <c r="G10" s="10"/>
      <c r="H10" s="10"/>
      <c r="I10" s="10"/>
      <c r="J10" s="10"/>
      <c r="K10" s="10"/>
    </row>
    <row r="11" spans="1:11" ht="45" customHeight="1">
      <c r="A11" s="12"/>
      <c r="B11" s="247"/>
      <c r="C11" s="247"/>
      <c r="D11" s="247"/>
      <c r="E11" s="247"/>
      <c r="F11" s="247"/>
      <c r="G11" s="247"/>
      <c r="H11" s="247"/>
      <c r="I11" s="247"/>
      <c r="J11" s="247"/>
      <c r="K11" s="10"/>
    </row>
    <row r="12" spans="1:11" ht="12.75">
      <c r="A12" s="12"/>
      <c r="B12" s="10"/>
      <c r="C12" s="10"/>
      <c r="D12" s="10"/>
      <c r="E12" s="10"/>
      <c r="F12" s="10"/>
      <c r="G12" s="10"/>
      <c r="H12" s="10"/>
      <c r="I12" s="10"/>
      <c r="J12" s="10"/>
      <c r="K12" s="10"/>
    </row>
    <row r="13" spans="1:11" ht="12.75">
      <c r="A13" s="12"/>
      <c r="B13" s="13" t="s">
        <v>55</v>
      </c>
      <c r="C13" s="10"/>
      <c r="D13" s="10"/>
      <c r="E13" s="10"/>
      <c r="F13" s="10"/>
      <c r="G13" s="10"/>
      <c r="H13" s="10"/>
      <c r="I13" s="10"/>
      <c r="J13" s="10"/>
      <c r="K13" s="10"/>
    </row>
    <row r="14" spans="1:11" ht="45" customHeight="1">
      <c r="A14" s="12"/>
      <c r="B14" s="240"/>
      <c r="C14" s="240"/>
      <c r="D14" s="240"/>
      <c r="E14" s="240"/>
      <c r="F14" s="240"/>
      <c r="G14" s="240"/>
      <c r="H14" s="240"/>
      <c r="I14" s="240"/>
      <c r="J14" s="240"/>
      <c r="K14" s="10"/>
    </row>
    <row r="15" spans="1:11" ht="12.75">
      <c r="A15" s="12"/>
      <c r="B15" s="10"/>
      <c r="C15" s="10"/>
      <c r="D15" s="10"/>
      <c r="E15" s="10"/>
      <c r="F15" s="10"/>
      <c r="G15" s="10"/>
      <c r="H15" s="10"/>
      <c r="I15" s="10"/>
      <c r="J15" s="10"/>
      <c r="K15" s="10"/>
    </row>
    <row r="16" spans="1:11" ht="12.75">
      <c r="A16" s="12"/>
      <c r="B16" s="13" t="s">
        <v>150</v>
      </c>
      <c r="C16" s="10"/>
      <c r="D16" s="10"/>
      <c r="E16" s="10"/>
      <c r="F16" s="10"/>
      <c r="G16" s="10"/>
      <c r="H16" s="10"/>
      <c r="I16" s="10"/>
      <c r="J16" s="10"/>
      <c r="K16" s="10"/>
    </row>
    <row r="17" spans="1:11" ht="45" customHeight="1">
      <c r="A17" s="12"/>
      <c r="B17" s="240"/>
      <c r="C17" s="240"/>
      <c r="D17" s="240"/>
      <c r="E17" s="240"/>
      <c r="F17" s="240"/>
      <c r="G17" s="240"/>
      <c r="H17" s="240"/>
      <c r="I17" s="240"/>
      <c r="J17" s="240"/>
      <c r="K17" s="10"/>
    </row>
    <row r="18" spans="1:11" ht="12.75" customHeight="1">
      <c r="A18" s="12"/>
      <c r="B18" s="10"/>
      <c r="C18" s="10"/>
      <c r="D18" s="10"/>
      <c r="E18" s="10"/>
      <c r="F18" s="10"/>
      <c r="G18" s="10"/>
      <c r="H18" s="10"/>
      <c r="I18" s="10"/>
      <c r="J18" s="10"/>
      <c r="K18" s="10"/>
    </row>
    <row r="19" spans="1:11" ht="12.75" customHeight="1">
      <c r="A19" s="12"/>
      <c r="B19" s="13" t="s">
        <v>151</v>
      </c>
      <c r="C19" s="10"/>
      <c r="D19" s="10"/>
      <c r="E19" s="10"/>
      <c r="F19" s="10"/>
      <c r="G19" s="10"/>
      <c r="H19" s="10"/>
      <c r="I19" s="10"/>
      <c r="J19" s="10"/>
      <c r="K19" s="10"/>
    </row>
    <row r="20" spans="1:11" ht="45" customHeight="1">
      <c r="A20" s="12"/>
      <c r="B20" s="240"/>
      <c r="C20" s="240"/>
      <c r="D20" s="240"/>
      <c r="E20" s="240"/>
      <c r="F20" s="240"/>
      <c r="G20" s="240"/>
      <c r="H20" s="240"/>
      <c r="I20" s="240"/>
      <c r="J20" s="240"/>
      <c r="K20" s="10"/>
    </row>
    <row r="21" spans="1:11" ht="12.75" customHeight="1">
      <c r="A21" s="12"/>
      <c r="B21" s="10"/>
      <c r="C21" s="10"/>
      <c r="D21" s="10"/>
      <c r="E21" s="10"/>
      <c r="F21" s="10"/>
      <c r="G21" s="10"/>
      <c r="H21" s="10"/>
      <c r="I21" s="10"/>
      <c r="J21" s="10"/>
      <c r="K21" s="10"/>
    </row>
    <row r="22" spans="1:11" ht="12.75" customHeight="1">
      <c r="A22" s="12"/>
      <c r="B22" s="13" t="s">
        <v>155</v>
      </c>
      <c r="C22" s="10"/>
      <c r="D22" s="10"/>
      <c r="E22" s="10"/>
      <c r="F22" s="10"/>
      <c r="G22" s="10"/>
      <c r="H22" s="10"/>
      <c r="I22" s="10"/>
      <c r="J22" s="10"/>
      <c r="K22" s="10"/>
    </row>
    <row r="23" spans="1:11" ht="45" customHeight="1">
      <c r="A23" s="12"/>
      <c r="B23" s="240"/>
      <c r="C23" s="240"/>
      <c r="D23" s="240"/>
      <c r="E23" s="240"/>
      <c r="F23" s="240"/>
      <c r="G23" s="240"/>
      <c r="H23" s="240"/>
      <c r="I23" s="240"/>
      <c r="J23" s="240"/>
      <c r="K23" s="10"/>
    </row>
    <row r="24" spans="1:11" ht="12.75" customHeight="1">
      <c r="A24" s="12"/>
      <c r="B24" s="10"/>
      <c r="C24" s="10"/>
      <c r="D24" s="10"/>
      <c r="E24" s="10"/>
      <c r="F24" s="10"/>
      <c r="G24" s="10"/>
      <c r="H24" s="10"/>
      <c r="I24" s="10"/>
      <c r="J24" s="10"/>
      <c r="K24" s="10"/>
    </row>
    <row r="25" spans="1:11" ht="12.75" customHeight="1">
      <c r="A25" s="12"/>
      <c r="B25" s="13" t="s">
        <v>56</v>
      </c>
      <c r="C25" s="10"/>
      <c r="D25" s="10"/>
      <c r="E25" s="10"/>
      <c r="F25" s="10"/>
      <c r="G25" s="10"/>
      <c r="H25" s="10"/>
      <c r="I25" s="10"/>
      <c r="J25" s="10"/>
      <c r="K25" s="10"/>
    </row>
    <row r="26" spans="1:11" ht="45" customHeight="1">
      <c r="A26" s="12"/>
      <c r="B26" s="240"/>
      <c r="C26" s="240"/>
      <c r="D26" s="240"/>
      <c r="E26" s="240"/>
      <c r="F26" s="240"/>
      <c r="G26" s="240"/>
      <c r="H26" s="240"/>
      <c r="I26" s="240"/>
      <c r="J26" s="240"/>
      <c r="K26" s="10"/>
    </row>
    <row r="27" spans="1:11" ht="12.75" customHeight="1">
      <c r="A27" s="12"/>
      <c r="B27" s="10"/>
      <c r="C27" s="10"/>
      <c r="D27" s="10"/>
      <c r="E27" s="10"/>
      <c r="F27" s="10"/>
      <c r="G27" s="10"/>
      <c r="H27" s="10"/>
      <c r="I27" s="10"/>
      <c r="J27" s="10"/>
      <c r="K27" s="10"/>
    </row>
    <row r="28" spans="1:11" ht="12.75" customHeight="1">
      <c r="A28" s="12"/>
      <c r="B28" s="13" t="s">
        <v>57</v>
      </c>
      <c r="C28" s="10"/>
      <c r="D28" s="10"/>
      <c r="E28" s="10"/>
      <c r="F28" s="10"/>
      <c r="G28" s="10"/>
      <c r="H28" s="10"/>
      <c r="I28" s="10"/>
      <c r="J28" s="10"/>
      <c r="K28" s="10"/>
    </row>
    <row r="29" spans="1:11" ht="45" customHeight="1">
      <c r="A29" s="12"/>
      <c r="B29" s="240"/>
      <c r="C29" s="240"/>
      <c r="D29" s="240"/>
      <c r="E29" s="240"/>
      <c r="F29" s="240"/>
      <c r="G29" s="240"/>
      <c r="H29" s="240"/>
      <c r="I29" s="240"/>
      <c r="J29" s="240"/>
      <c r="K29" s="10"/>
    </row>
    <row r="30" spans="1:11" ht="12.75" customHeight="1">
      <c r="A30" s="12"/>
      <c r="B30" s="10"/>
      <c r="C30" s="10"/>
      <c r="D30" s="10"/>
      <c r="E30" s="10"/>
      <c r="F30" s="10"/>
      <c r="G30" s="10"/>
      <c r="H30" s="10"/>
      <c r="I30" s="10"/>
      <c r="J30" s="10"/>
      <c r="K30" s="10"/>
    </row>
  </sheetData>
  <mergeCells count="12">
    <mergeCell ref="B11:J11"/>
    <mergeCell ref="B14:J14"/>
    <mergeCell ref="B29:J29"/>
    <mergeCell ref="B1:J1"/>
    <mergeCell ref="B2:J2"/>
    <mergeCell ref="B17:J17"/>
    <mergeCell ref="B20:J20"/>
    <mergeCell ref="B23:J23"/>
    <mergeCell ref="B26:J26"/>
    <mergeCell ref="B3:J3"/>
    <mergeCell ref="B5:J5"/>
    <mergeCell ref="B8:J8"/>
  </mergeCells>
  <printOptions horizontalCentered="1"/>
  <pageMargins left="0.75" right="0.75" top="0.75" bottom="0.75" header="0.75" footer="0.75"/>
  <pageSetup blackAndWhite="1" fitToHeight="1" fitToWidth="1" orientation="portrait" scale="98" r:id="rId1"/>
</worksheet>
</file>

<file path=xl/worksheets/sheet7.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G7" sqref="G7"/>
    </sheetView>
  </sheetViews>
  <sheetFormatPr defaultColWidth="9.140625" defaultRowHeight="12.75"/>
  <cols>
    <col min="1" max="1" width="10.7109375" style="25" customWidth="1"/>
    <col min="2" max="2" width="6.7109375" style="25" customWidth="1"/>
    <col min="3" max="3" width="13.140625" style="25" customWidth="1"/>
    <col min="4" max="4" width="9.7109375" style="25" customWidth="1"/>
    <col min="5" max="5" width="8.28125" style="25" customWidth="1"/>
    <col min="6" max="6" width="7.28125" style="25" customWidth="1"/>
    <col min="7" max="8" width="5.8515625" style="25" customWidth="1"/>
    <col min="9" max="9" width="12.7109375" style="70" customWidth="1"/>
    <col min="10" max="10" width="10.7109375" style="70" customWidth="1"/>
    <col min="11" max="16384" width="9.7109375" style="25" customWidth="1"/>
  </cols>
  <sheetData>
    <row r="1" spans="1:10" ht="15" customHeight="1" thickBot="1">
      <c r="A1" s="18"/>
      <c r="B1" s="230" t="s">
        <v>68</v>
      </c>
      <c r="C1" s="230"/>
      <c r="D1" s="230"/>
      <c r="E1" s="230"/>
      <c r="F1" s="230"/>
      <c r="G1" s="230"/>
      <c r="H1" s="230"/>
      <c r="I1" s="230"/>
      <c r="J1" s="21" t="s">
        <v>156</v>
      </c>
    </row>
    <row r="2" spans="1:10" ht="15" customHeight="1" thickBot="1">
      <c r="A2" s="26"/>
      <c r="B2" s="237" t="s">
        <v>163</v>
      </c>
      <c r="C2" s="231"/>
      <c r="D2" s="231"/>
      <c r="E2" s="231"/>
      <c r="F2" s="231"/>
      <c r="G2" s="231"/>
      <c r="H2" s="231"/>
      <c r="I2" s="231"/>
      <c r="J2" s="99">
        <f>Summary!P2</f>
        <v>67</v>
      </c>
    </row>
    <row r="3" spans="1:10" ht="15" customHeight="1">
      <c r="A3" s="22"/>
      <c r="B3" s="235" t="s">
        <v>165</v>
      </c>
      <c r="C3" s="236"/>
      <c r="D3" s="236"/>
      <c r="E3" s="236"/>
      <c r="F3" s="236"/>
      <c r="G3" s="236"/>
      <c r="H3" s="236"/>
      <c r="I3" s="236"/>
      <c r="J3" s="75"/>
    </row>
    <row r="4" spans="1:10" ht="15" customHeight="1">
      <c r="A4" s="22"/>
      <c r="B4" s="22"/>
      <c r="C4" s="22"/>
      <c r="D4" s="22"/>
      <c r="E4" s="22"/>
      <c r="F4" s="22"/>
      <c r="G4" s="22"/>
      <c r="H4" s="22"/>
      <c r="I4" s="59"/>
      <c r="J4" s="59"/>
    </row>
    <row r="5" spans="1:10" ht="15" customHeight="1" thickBot="1">
      <c r="A5" s="22"/>
      <c r="B5" s="22"/>
      <c r="C5" s="22"/>
      <c r="D5" s="22"/>
      <c r="E5" s="22"/>
      <c r="F5" s="22"/>
      <c r="G5" s="22"/>
      <c r="H5" s="22"/>
      <c r="I5" s="59"/>
      <c r="J5" s="59"/>
    </row>
    <row r="6" spans="1:10" ht="15" customHeight="1">
      <c r="A6" s="100"/>
      <c r="B6" s="101"/>
      <c r="C6" s="101"/>
      <c r="D6" s="101"/>
      <c r="E6" s="101"/>
      <c r="F6" s="101"/>
      <c r="G6" s="101"/>
      <c r="H6" s="101"/>
      <c r="I6" s="102"/>
      <c r="J6" s="59"/>
    </row>
    <row r="7" spans="1:10" ht="15" customHeight="1">
      <c r="A7" s="103" t="s">
        <v>45</v>
      </c>
      <c r="B7" s="39"/>
      <c r="C7" s="39"/>
      <c r="D7" s="39"/>
      <c r="E7" s="39"/>
      <c r="F7" s="39"/>
      <c r="G7" s="39"/>
      <c r="H7" s="39"/>
      <c r="I7" s="104"/>
      <c r="J7" s="59"/>
    </row>
    <row r="8" spans="1:10" ht="15" customHeight="1">
      <c r="A8" s="105" t="s">
        <v>19</v>
      </c>
      <c r="B8" s="233" t="s">
        <v>46</v>
      </c>
      <c r="C8" s="233"/>
      <c r="D8" s="233"/>
      <c r="E8" s="42"/>
      <c r="F8" s="42"/>
      <c r="G8" s="42"/>
      <c r="H8" s="42"/>
      <c r="I8" s="104"/>
      <c r="J8" s="59"/>
    </row>
    <row r="9" spans="1:10" ht="15" customHeight="1">
      <c r="A9" s="105" t="s">
        <v>20</v>
      </c>
      <c r="B9" s="39" t="s">
        <v>76</v>
      </c>
      <c r="C9" s="39"/>
      <c r="D9" s="39"/>
      <c r="E9" s="39"/>
      <c r="F9" s="39"/>
      <c r="G9" s="39"/>
      <c r="H9" s="39"/>
      <c r="I9" s="104"/>
      <c r="J9" s="59"/>
    </row>
    <row r="10" spans="1:10" ht="15" customHeight="1">
      <c r="A10" s="105" t="s">
        <v>26</v>
      </c>
      <c r="B10" s="233" t="s">
        <v>77</v>
      </c>
      <c r="C10" s="228"/>
      <c r="D10" s="228"/>
      <c r="E10" s="228"/>
      <c r="F10" s="228"/>
      <c r="G10" s="228"/>
      <c r="H10" s="16"/>
      <c r="I10" s="106"/>
      <c r="J10" s="59"/>
    </row>
    <row r="11" spans="1:10" ht="15" customHeight="1">
      <c r="A11" s="105" t="s">
        <v>27</v>
      </c>
      <c r="B11" s="233" t="s">
        <v>78</v>
      </c>
      <c r="C11" s="228"/>
      <c r="D11" s="228"/>
      <c r="E11" s="16"/>
      <c r="F11" s="16"/>
      <c r="G11" s="16"/>
      <c r="H11" s="16"/>
      <c r="I11" s="106"/>
      <c r="J11" s="59"/>
    </row>
    <row r="12" spans="1:10" ht="15" customHeight="1" thickBot="1">
      <c r="A12" s="107"/>
      <c r="B12" s="108"/>
      <c r="C12" s="108"/>
      <c r="D12" s="108"/>
      <c r="E12" s="108"/>
      <c r="F12" s="108"/>
      <c r="G12" s="108"/>
      <c r="H12" s="108"/>
      <c r="I12" s="109"/>
      <c r="J12" s="59"/>
    </row>
    <row r="13" spans="1:10" ht="15" customHeight="1">
      <c r="A13" s="32"/>
      <c r="B13" s="32"/>
      <c r="C13" s="22"/>
      <c r="D13" s="22"/>
      <c r="E13" s="22"/>
      <c r="F13" s="22"/>
      <c r="G13" s="22"/>
      <c r="H13" s="22"/>
      <c r="I13" s="59"/>
      <c r="J13" s="59"/>
    </row>
    <row r="14" spans="1:10" ht="15" customHeight="1">
      <c r="A14" s="32"/>
      <c r="B14" s="32"/>
      <c r="C14" s="22"/>
      <c r="D14" s="22"/>
      <c r="E14" s="22"/>
      <c r="F14" s="22"/>
      <c r="G14" s="22"/>
      <c r="H14" s="22"/>
      <c r="I14" s="59"/>
      <c r="J14" s="59"/>
    </row>
    <row r="15" spans="1:10" ht="15" customHeight="1">
      <c r="A15" s="110" t="s">
        <v>75</v>
      </c>
      <c r="B15" s="16"/>
      <c r="C15" s="16"/>
      <c r="D15" s="16"/>
      <c r="E15" s="16"/>
      <c r="F15" s="16"/>
      <c r="G15" s="16"/>
      <c r="H15" s="16"/>
      <c r="I15" s="16"/>
      <c r="J15" s="16"/>
    </row>
    <row r="16" spans="1:10" ht="15" customHeight="1">
      <c r="A16" s="111"/>
      <c r="B16" s="112"/>
      <c r="C16" s="112"/>
      <c r="D16" s="112"/>
      <c r="E16" s="112"/>
      <c r="F16" s="112"/>
      <c r="G16" s="112"/>
      <c r="H16" s="112"/>
      <c r="I16" s="112"/>
      <c r="J16" s="16"/>
    </row>
    <row r="17" spans="1:10" ht="15" customHeight="1">
      <c r="A17" s="110"/>
      <c r="B17" s="112"/>
      <c r="C17" s="113"/>
      <c r="D17" s="114"/>
      <c r="E17" s="112"/>
      <c r="F17" s="112"/>
      <c r="G17" s="112"/>
      <c r="H17" s="112"/>
      <c r="I17" s="112"/>
      <c r="J17" s="16"/>
    </row>
    <row r="18" spans="1:10" ht="15" customHeight="1" thickBot="1">
      <c r="A18" s="22"/>
      <c r="B18" s="22"/>
      <c r="C18" s="22"/>
      <c r="D18" s="22"/>
      <c r="E18" s="22"/>
      <c r="F18" s="22"/>
      <c r="G18" s="22"/>
      <c r="H18" s="22"/>
      <c r="I18" s="59"/>
      <c r="J18" s="59"/>
    </row>
    <row r="19" spans="1:10" ht="15" customHeight="1">
      <c r="A19" s="250"/>
      <c r="B19" s="251"/>
      <c r="C19" s="252"/>
      <c r="D19" s="256"/>
      <c r="E19" s="22"/>
      <c r="F19" s="250"/>
      <c r="G19" s="251"/>
      <c r="H19" s="251"/>
      <c r="I19" s="252"/>
      <c r="J19" s="248"/>
    </row>
    <row r="20" spans="1:10" ht="15" customHeight="1" thickBot="1">
      <c r="A20" s="253"/>
      <c r="B20" s="254"/>
      <c r="C20" s="255"/>
      <c r="D20" s="249"/>
      <c r="E20" s="39"/>
      <c r="F20" s="253"/>
      <c r="G20" s="254"/>
      <c r="H20" s="254"/>
      <c r="I20" s="255"/>
      <c r="J20" s="249"/>
    </row>
    <row r="21" spans="1:10" ht="15" customHeight="1">
      <c r="A21" s="22" t="s">
        <v>51</v>
      </c>
      <c r="B21" s="22"/>
      <c r="C21" s="22"/>
      <c r="D21" s="78" t="s">
        <v>52</v>
      </c>
      <c r="E21" s="39"/>
      <c r="F21" s="22" t="s">
        <v>53</v>
      </c>
      <c r="G21" s="22"/>
      <c r="H21" s="22"/>
      <c r="I21" s="22"/>
      <c r="J21" s="78" t="s">
        <v>52</v>
      </c>
    </row>
    <row r="22" spans="5:8" ht="12.75">
      <c r="E22" s="71"/>
      <c r="G22" s="70"/>
      <c r="H22" s="70"/>
    </row>
    <row r="23" spans="5:8" ht="12.75">
      <c r="E23" s="71"/>
      <c r="G23" s="70"/>
      <c r="H23" s="70"/>
    </row>
    <row r="24" ht="12.75">
      <c r="E24" s="71"/>
    </row>
  </sheetData>
  <sheetProtection/>
  <mergeCells count="10">
    <mergeCell ref="J19:J20"/>
    <mergeCell ref="A19:C20"/>
    <mergeCell ref="D19:D20"/>
    <mergeCell ref="F19:I20"/>
    <mergeCell ref="B10:G10"/>
    <mergeCell ref="B11:D11"/>
    <mergeCell ref="B1:I1"/>
    <mergeCell ref="B2:I2"/>
    <mergeCell ref="B8:D8"/>
    <mergeCell ref="B3:I3"/>
  </mergeCells>
  <printOptions horizontalCentered="1"/>
  <pageMargins left="0.75" right="0.75" top="0.75" bottom="0.75" header="0.75" footer="0.75"/>
  <pageSetup blackAndWhite="1"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dc:creator>
  <cp:keywords/>
  <dc:description/>
  <cp:lastModifiedBy>win</cp:lastModifiedBy>
  <cp:lastPrinted>2004-05-14T04:31:41Z</cp:lastPrinted>
  <dcterms:created xsi:type="dcterms:W3CDTF">2000-05-04T17:51:54Z</dcterms:created>
  <dcterms:modified xsi:type="dcterms:W3CDTF">2004-12-07T13:04:13Z</dcterms:modified>
  <cp:category/>
  <cp:version/>
  <cp:contentType/>
  <cp:contentStatus/>
</cp:coreProperties>
</file>